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D:\estadistica\publicacion\archivos para subir\nuevo portal 2015\"/>
    </mc:Choice>
  </mc:AlternateContent>
  <xr:revisionPtr revIDLastSave="0" documentId="10_ncr:100000_{82132286-8ECF-4108-9267-039FBB07FBB8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Imp SAT-Ind Extractivas" sheetId="1" r:id="rId1"/>
    <sheet name="Regalias e Hidrocarburos" sheetId="2" r:id="rId2"/>
  </sheets>
  <externalReferences>
    <externalReference r:id="rId3"/>
  </externalReferences>
  <definedNames>
    <definedName name="_xlnm.Print_Area" localSheetId="0">'Imp SAT-Ind Extractivas'!$B$2:$E$25</definedName>
    <definedName name="_xlnm.Print_Area" localSheetId="1">'Regalias e Hidrocarburos'!$B$2:$C$19</definedName>
    <definedName name="CUADRO">#REF!</definedName>
    <definedName name="cuadrof">'[1]ia,ip.'!$A$4:$E$51</definedName>
    <definedName name="dia">#REF!</definedName>
    <definedName name="mensuales">#REF!</definedName>
    <definedName name="Mes">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9" i="2"/>
  <c r="C15" i="2" l="1"/>
  <c r="E18" i="1"/>
  <c r="E16" i="1"/>
  <c r="E15" i="1"/>
  <c r="E14" i="1"/>
  <c r="C9" i="1"/>
  <c r="E10" i="1"/>
  <c r="D9" i="1" l="1"/>
  <c r="E13" i="1"/>
  <c r="E11" i="1"/>
  <c r="C12" i="1"/>
  <c r="C19" i="1" s="1"/>
  <c r="D12" i="1"/>
  <c r="E17" i="1"/>
  <c r="E12" i="1" l="1"/>
  <c r="D19" i="1"/>
  <c r="E19" i="1" s="1"/>
  <c r="E9" i="1"/>
</calcChain>
</file>

<file path=xl/sharedStrings.xml><?xml version="1.0" encoding="utf-8"?>
<sst xmlns="http://schemas.openxmlformats.org/spreadsheetml/2006/main" count="36" uniqueCount="33">
  <si>
    <t>DESCRIPCIÓN</t>
  </si>
  <si>
    <t>Al Comercio Exterior</t>
  </si>
  <si>
    <t>Derechos Arancelarios</t>
  </si>
  <si>
    <t>Impuestos Internos</t>
  </si>
  <si>
    <t>De Solidaridad</t>
  </si>
  <si>
    <t>Sobre Timbres Fiscales y Papel Protocolo</t>
  </si>
  <si>
    <t>Sobre Circulación de Vehículos</t>
  </si>
  <si>
    <t>Otros</t>
  </si>
  <si>
    <t>TOTAL</t>
  </si>
  <si>
    <t>Cifras en Quetzales</t>
  </si>
  <si>
    <r>
      <rPr>
        <b/>
        <sz val="9"/>
        <color theme="1"/>
        <rFont val="Arial Narrow"/>
        <family val="2"/>
      </rPr>
      <t>Fuente:</t>
    </r>
    <r>
      <rPr>
        <sz val="9"/>
        <color theme="1"/>
        <rFont val="Arial Narrow"/>
        <family val="2"/>
      </rPr>
      <t xml:space="preserve"> Sistema de Contabilidad Integrada -SICOIN-.</t>
    </r>
  </si>
  <si>
    <r>
      <rPr>
        <vertAlign val="superscript"/>
        <sz val="9"/>
        <color theme="1"/>
        <rFont val="Arial Narrow"/>
        <family val="2"/>
      </rPr>
      <t xml:space="preserve">1/ </t>
    </r>
    <r>
      <rPr>
        <sz val="9"/>
        <color theme="1"/>
        <rFont val="Arial Narrow"/>
        <family val="2"/>
      </rPr>
      <t>Cifras preliminares pendientes de conciliación.</t>
    </r>
  </si>
  <si>
    <t>Parte Estatal en la producción de hidrocarburos compartibles</t>
  </si>
  <si>
    <t xml:space="preserve"> HIDROCARBUROS COMPARTIBLES</t>
  </si>
  <si>
    <t>Sobre explotación petrolera</t>
  </si>
  <si>
    <t>Sobre explotación minera</t>
  </si>
  <si>
    <t>Cantera y explotaciones mineras</t>
  </si>
  <si>
    <t>REGALÍAS</t>
  </si>
  <si>
    <t>2/ Cifras preliminares pendientes de conciliación.</t>
  </si>
  <si>
    <t>3/ El monto del Impuesto al Valor Agregado corresponde al pago de las obligaciones propias; y se presenta en términos brutos.</t>
  </si>
  <si>
    <t>4/ El monto del Impuesto Sobre la Renta corresponde al pago de las obligaciones propias; es decir, se excluyen las retenciones a terceros.</t>
  </si>
  <si>
    <r>
      <t>Al Valor Agregado Importaciones</t>
    </r>
    <r>
      <rPr>
        <vertAlign val="superscript"/>
        <sz val="12"/>
        <color indexed="8"/>
        <rFont val="Century Gothic"/>
        <family val="2"/>
      </rPr>
      <t xml:space="preserve"> 3/</t>
    </r>
  </si>
  <si>
    <r>
      <t xml:space="preserve">Sobre la Renta </t>
    </r>
    <r>
      <rPr>
        <vertAlign val="superscript"/>
        <sz val="10"/>
        <rFont val="Arial"/>
        <family val="2"/>
      </rPr>
      <t>4/</t>
    </r>
  </si>
  <si>
    <r>
      <t xml:space="preserve">Al Valor Agregado Doméstico </t>
    </r>
    <r>
      <rPr>
        <vertAlign val="superscript"/>
        <sz val="10"/>
        <rFont val="Arial"/>
        <family val="2"/>
      </rPr>
      <t>3/</t>
    </r>
  </si>
  <si>
    <r>
      <rPr>
        <b/>
        <sz val="9"/>
        <color theme="1"/>
        <rFont val="Arial Narrow"/>
        <family val="2"/>
      </rPr>
      <t>Nota:</t>
    </r>
    <r>
      <rPr>
        <sz val="9"/>
        <color theme="1"/>
        <rFont val="Arial Narrow"/>
        <family val="2"/>
      </rPr>
      <t xml:space="preserve"> La información estadística se presenta en atención a lo preceptuado en el artículo 54 del Decreto número 14-2015 del Congreso de la República.</t>
    </r>
  </si>
  <si>
    <t>RECAUDACIÓN</t>
  </si>
  <si>
    <t>SECTOR DE HIDROCARBUROS</t>
  </si>
  <si>
    <t>SECTOR MINERO</t>
  </si>
  <si>
    <t xml:space="preserve">TOTAL </t>
  </si>
  <si>
    <r>
      <rPr>
        <b/>
        <sz val="8"/>
        <color theme="1"/>
        <rFont val="Century Gothic"/>
        <family val="2"/>
      </rPr>
      <t>Nota:</t>
    </r>
    <r>
      <rPr>
        <sz val="8"/>
        <color theme="1"/>
        <rFont val="Century Gothic"/>
        <family val="2"/>
      </rPr>
      <t xml:space="preserve"> Los contribuyentes incluidos en cada sector corresponde al padrón de las empresas y/o titulares de licencias que obran en los registros del Ministerio de Energía y Minas, conforme a comunicación del Coordinador Ejecutivo de Comisión Nacional de Trabajo EITI-GUA, de fecha 26 de julio de 2016 y sus actualizaciones.</t>
    </r>
  </si>
  <si>
    <t>1/ La información estadística se presenta en atención a lo preceptuado en el artículo 26 del Decreto número 50-2016 del Congreso de la República.</t>
  </si>
  <si>
    <r>
      <t>Informe estadístico de Regalías e Hidrocarburos Compartibles de las Industrias Extractivas correspondiente a Diciembre de 2018</t>
    </r>
    <r>
      <rPr>
        <b/>
        <vertAlign val="superscript"/>
        <sz val="18"/>
        <color indexed="8"/>
        <rFont val="Century Gothic"/>
        <family val="2"/>
      </rPr>
      <t>/1</t>
    </r>
  </si>
  <si>
    <r>
      <t>Informe estadístico de los ingresos tributarios percibidos por el Gobierno Central de las Industrias Extractivas</t>
    </r>
    <r>
      <rPr>
        <b/>
        <vertAlign val="superscript"/>
        <sz val="16"/>
        <color indexed="8"/>
        <rFont val="Century Gothic"/>
        <family val="2"/>
      </rPr>
      <t>1/</t>
    </r>
    <r>
      <rPr>
        <b/>
        <sz val="16"/>
        <color indexed="8"/>
        <rFont val="Century Gothic"/>
        <family val="2"/>
      </rPr>
      <t xml:space="preserve"> correspondiente a Diciembre de 2018</t>
    </r>
    <r>
      <rPr>
        <b/>
        <vertAlign val="superscript"/>
        <sz val="16"/>
        <color indexed="8"/>
        <rFont val="Century Gothic"/>
        <family val="2"/>
      </rPr>
      <t>2/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</si>
</sst>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b/>
      <sz val="18"/>
      <color theme="0"/>
      <name val="Century Gothic"/>
      <family val="2"/>
    </font>
    <font>
      <b/>
      <sz val="12"/>
      <color theme="0"/>
      <name val="Century Gothic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sz val="12"/>
      <color indexed="8"/>
      <name val="Century Gothic"/>
      <family val="2"/>
    </font>
    <font>
      <vertAlign val="superscript"/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6"/>
      <color indexed="8"/>
      <name val="Century Gothic"/>
      <family val="2"/>
    </font>
    <font>
      <b/>
      <vertAlign val="superscript"/>
      <sz val="16"/>
      <color indexed="8"/>
      <name val="Century Gothic"/>
      <family val="2"/>
    </font>
    <font>
      <sz val="10"/>
      <color indexed="8"/>
      <name val="Century Gothic"/>
      <family val="2"/>
    </font>
    <font>
      <vertAlign val="superscript"/>
      <sz val="12"/>
      <color indexed="8"/>
      <name val="Century Gothic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vertAlign val="superscript"/>
      <sz val="9"/>
      <color theme="1"/>
      <name val="Arial Narrow"/>
      <family val="2"/>
    </font>
    <font>
      <b/>
      <sz val="14"/>
      <color theme="0"/>
      <name val="Century Gothic"/>
      <family val="2"/>
    </font>
    <font>
      <b/>
      <sz val="14"/>
      <color indexed="8"/>
      <name val="Century Gothic"/>
      <family val="2"/>
    </font>
    <font>
      <sz val="11"/>
      <name val="Arial Narrow"/>
      <family val="2"/>
    </font>
    <font>
      <b/>
      <sz val="18"/>
      <color indexed="8"/>
      <name val="Century Gothic"/>
      <family val="2"/>
    </font>
    <font>
      <b/>
      <vertAlign val="superscript"/>
      <sz val="1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5" fillId="4" borderId="3" xfId="0" applyFont="1" applyFill="1" applyBorder="1" applyAlignment="1">
      <alignment horizontal="left" vertical="center" indent="1"/>
    </xf>
    <xf numFmtId="164" fontId="6" fillId="4" borderId="0" xfId="1" applyFont="1" applyFill="1" applyBorder="1" applyAlignment="1">
      <alignment horizontal="center" vertical="center"/>
    </xf>
    <xf numFmtId="164" fontId="6" fillId="4" borderId="4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indent="3"/>
    </xf>
    <xf numFmtId="164" fontId="2" fillId="2" borderId="0" xfId="1" applyFont="1" applyFill="1" applyBorder="1" applyAlignment="1">
      <alignment horizontal="left" vertical="center" indent="2"/>
    </xf>
    <xf numFmtId="164" fontId="2" fillId="2" borderId="4" xfId="1" applyFont="1" applyFill="1" applyBorder="1" applyAlignment="1">
      <alignment horizontal="left" vertical="center" indent="2"/>
    </xf>
    <xf numFmtId="0" fontId="7" fillId="5" borderId="3" xfId="0" applyFont="1" applyFill="1" applyBorder="1" applyAlignment="1">
      <alignment horizontal="left" vertical="center" indent="3"/>
    </xf>
    <xf numFmtId="164" fontId="2" fillId="5" borderId="0" xfId="1" applyFont="1" applyFill="1" applyBorder="1" applyAlignment="1">
      <alignment horizontal="left" vertical="center" indent="2"/>
    </xf>
    <xf numFmtId="164" fontId="2" fillId="5" borderId="4" xfId="1" applyFont="1" applyFill="1" applyBorder="1" applyAlignment="1">
      <alignment horizontal="left" vertical="center" indent="2"/>
    </xf>
    <xf numFmtId="0" fontId="4" fillId="3" borderId="5" xfId="0" applyFont="1" applyFill="1" applyBorder="1" applyAlignment="1">
      <alignment horizontal="center" vertical="center"/>
    </xf>
    <xf numFmtId="164" fontId="4" fillId="3" borderId="6" xfId="1" applyFont="1" applyFill="1" applyBorder="1" applyAlignment="1">
      <alignment horizontal="center" vertical="center"/>
    </xf>
    <xf numFmtId="164" fontId="4" fillId="3" borderId="7" xfId="1" applyFont="1" applyFill="1" applyBorder="1" applyAlignment="1">
      <alignment horizontal="center" vertical="center"/>
    </xf>
    <xf numFmtId="0" fontId="3" fillId="3" borderId="5" xfId="0" quotePrefix="1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 wrapText="1"/>
    </xf>
    <xf numFmtId="0" fontId="4" fillId="3" borderId="7" xfId="0" quotePrefix="1" applyFont="1" applyFill="1" applyBorder="1" applyAlignment="1">
      <alignment horizontal="center" vertical="center" wrapText="1"/>
    </xf>
    <xf numFmtId="164" fontId="6" fillId="4" borderId="2" xfId="1" applyFont="1" applyFill="1" applyBorder="1" applyAlignment="1">
      <alignment horizontal="center" vertical="center"/>
    </xf>
    <xf numFmtId="164" fontId="6" fillId="4" borderId="8" xfId="1" applyFont="1" applyFill="1" applyBorder="1" applyAlignment="1">
      <alignment horizontal="center" vertical="center"/>
    </xf>
    <xf numFmtId="0" fontId="1" fillId="2" borderId="0" xfId="2" applyFill="1"/>
    <xf numFmtId="0" fontId="1" fillId="2" borderId="0" xfId="2" applyFont="1" applyFill="1"/>
    <xf numFmtId="0" fontId="1" fillId="2" borderId="0" xfId="0" applyFont="1" applyFill="1"/>
    <xf numFmtId="164" fontId="1" fillId="2" borderId="0" xfId="3" applyFont="1" applyFill="1"/>
    <xf numFmtId="0" fontId="15" fillId="2" borderId="0" xfId="2" applyFont="1" applyFill="1"/>
    <xf numFmtId="164" fontId="0" fillId="2" borderId="0" xfId="3" applyFont="1" applyFill="1"/>
    <xf numFmtId="0" fontId="18" fillId="3" borderId="5" xfId="0" applyFont="1" applyFill="1" applyBorder="1" applyAlignment="1">
      <alignment horizontal="center" vertical="center"/>
    </xf>
    <xf numFmtId="0" fontId="1" fillId="0" borderId="0" xfId="2"/>
    <xf numFmtId="0" fontId="19" fillId="4" borderId="3" xfId="0" applyFont="1" applyFill="1" applyBorder="1" applyAlignment="1">
      <alignment horizontal="left" vertical="center" indent="1"/>
    </xf>
    <xf numFmtId="0" fontId="18" fillId="3" borderId="7" xfId="0" quotePrefix="1" applyFont="1" applyFill="1" applyBorder="1" applyAlignment="1">
      <alignment horizontal="center" vertical="center" wrapText="1"/>
    </xf>
    <xf numFmtId="0" fontId="20" fillId="2" borderId="0" xfId="2" quotePrefix="1" applyFont="1" applyFill="1" applyAlignment="1">
      <alignment horizontal="center"/>
    </xf>
    <xf numFmtId="0" fontId="20" fillId="2" borderId="0" xfId="2" applyFont="1" applyFill="1" applyAlignment="1">
      <alignment horizontal="center"/>
    </xf>
    <xf numFmtId="164" fontId="18" fillId="3" borderId="7" xfId="1" applyFont="1" applyFill="1" applyBorder="1" applyAlignment="1">
      <alignment horizontal="center" vertical="center"/>
    </xf>
    <xf numFmtId="164" fontId="0" fillId="2" borderId="0" xfId="0" applyNumberFormat="1" applyFill="1"/>
    <xf numFmtId="164" fontId="19" fillId="4" borderId="4" xfId="1" applyFont="1" applyFill="1" applyBorder="1" applyAlignment="1">
      <alignment horizontal="left" vertical="center" indent="1"/>
    </xf>
    <xf numFmtId="164" fontId="7" fillId="2" borderId="4" xfId="1" applyFont="1" applyFill="1" applyBorder="1" applyAlignment="1">
      <alignment horizontal="left" vertical="center" indent="3"/>
    </xf>
    <xf numFmtId="164" fontId="7" fillId="5" borderId="4" xfId="1" applyFont="1" applyFill="1" applyBorder="1" applyAlignment="1">
      <alignment horizontal="left" vertical="center" indent="3"/>
    </xf>
    <xf numFmtId="0" fontId="11" fillId="2" borderId="0" xfId="0" applyFont="1" applyFill="1" applyAlignment="1">
      <alignment horizontal="center" vertical="center" wrapText="1"/>
    </xf>
    <xf numFmtId="0" fontId="13" fillId="2" borderId="0" xfId="0" quotePrefix="1" applyFont="1" applyFill="1" applyAlignment="1">
      <alignment horizontal="center" vertical="center"/>
    </xf>
    <xf numFmtId="0" fontId="0" fillId="2" borderId="1" xfId="0" applyFill="1" applyBorder="1"/>
    <xf numFmtId="0" fontId="9" fillId="2" borderId="0" xfId="0" applyFont="1" applyFill="1" applyAlignment="1">
      <alignment horizontal="justify" vertical="center" wrapText="1"/>
    </xf>
    <xf numFmtId="0" fontId="15" fillId="2" borderId="2" xfId="2" applyFont="1" applyFill="1" applyBorder="1"/>
    <xf numFmtId="0" fontId="15" fillId="2" borderId="0" xfId="2" applyFont="1" applyFill="1" applyAlignment="1">
      <alignment vertical="center" wrapText="1"/>
    </xf>
    <xf numFmtId="0" fontId="15" fillId="2" borderId="0" xfId="2" applyFont="1" applyFill="1" applyBorder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</cellXfs>
  <cellStyles count="4">
    <cellStyle name="Millares" xfId="1" builtinId="3"/>
    <cellStyle name="Millares 3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38100</xdr:rowOff>
        </xdr:from>
        <xdr:to>
          <xdr:col>1</xdr:col>
          <xdr:colOff>1485900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</xdr:row>
          <xdr:rowOff>38100</xdr:rowOff>
        </xdr:from>
        <xdr:to>
          <xdr:col>1</xdr:col>
          <xdr:colOff>1571625</xdr:colOff>
          <xdr:row>4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_herolda\PROMETEO\PUBLICACION\Mis%20Documentos\INFORMES\NUEVO%20FORMATO\ETAPA1\I.A.1.VARIABLES%20NACION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,ip."/>
      <sheetName val="inf"/>
      <sheetName val="IMAE"/>
      <sheetName val="e"/>
      <sheetName val="RMI"/>
      <sheetName val="BC"/>
      <sheetName val="REPO1-7"/>
      <sheetName val="RIN"/>
    </sheetNames>
    <sheetDataSet>
      <sheetData sheetId="0" refreshError="1">
        <row r="4">
          <cell r="A4" t="str">
            <v>Fecha</v>
          </cell>
          <cell r="B4" t="str">
            <v>Activa</v>
          </cell>
          <cell r="C4" t="str">
            <v>Pasiva</v>
          </cell>
          <cell r="D4" t="str">
            <v>ia</v>
          </cell>
          <cell r="E4" t="str">
            <v>ip</v>
          </cell>
        </row>
        <row r="5">
          <cell r="A5">
            <v>36160</v>
          </cell>
          <cell r="B5">
            <v>0.18090000000000001</v>
          </cell>
          <cell r="C5">
            <v>7.1599999999999997E-2</v>
          </cell>
          <cell r="D5">
            <v>18.09</v>
          </cell>
          <cell r="E5">
            <v>7.16</v>
          </cell>
        </row>
        <row r="6">
          <cell r="A6">
            <v>36167</v>
          </cell>
          <cell r="B6">
            <v>0.1865</v>
          </cell>
          <cell r="C6">
            <v>7.7600000000000002E-2</v>
          </cell>
          <cell r="D6">
            <v>18.649999999999999</v>
          </cell>
          <cell r="E6">
            <v>7.76</v>
          </cell>
        </row>
        <row r="7">
          <cell r="A7">
            <v>36174</v>
          </cell>
          <cell r="B7">
            <v>0.1845</v>
          </cell>
          <cell r="C7">
            <v>7.6600000000000001E-2</v>
          </cell>
          <cell r="D7">
            <v>18.45</v>
          </cell>
          <cell r="E7">
            <v>7.66</v>
          </cell>
        </row>
        <row r="8">
          <cell r="A8">
            <v>36181</v>
          </cell>
          <cell r="B8">
            <v>0.18479999999999999</v>
          </cell>
          <cell r="C8">
            <v>7.7600000000000002E-2</v>
          </cell>
          <cell r="D8">
            <v>18.48</v>
          </cell>
          <cell r="E8">
            <v>7.76</v>
          </cell>
        </row>
        <row r="9">
          <cell r="A9">
            <v>36188</v>
          </cell>
          <cell r="B9">
            <v>0.18140000000000001</v>
          </cell>
          <cell r="C9">
            <v>7.8700000000000006E-2</v>
          </cell>
          <cell r="D9">
            <v>18.14</v>
          </cell>
          <cell r="E9">
            <v>7.87</v>
          </cell>
        </row>
        <row r="10">
          <cell r="A10">
            <v>36195</v>
          </cell>
          <cell r="B10">
            <v>0.18600000000000003</v>
          </cell>
          <cell r="C10">
            <v>8.0299999999999996E-2</v>
          </cell>
          <cell r="D10">
            <v>18.600000000000001</v>
          </cell>
          <cell r="E10">
            <v>8.0299999999999994</v>
          </cell>
        </row>
        <row r="11">
          <cell r="A11">
            <v>36202</v>
          </cell>
          <cell r="B11">
            <v>0.188</v>
          </cell>
          <cell r="C11">
            <v>8.0100000000000005E-2</v>
          </cell>
          <cell r="D11">
            <v>18.8</v>
          </cell>
          <cell r="E11">
            <v>8.01</v>
          </cell>
        </row>
        <row r="12">
          <cell r="A12">
            <v>36209</v>
          </cell>
          <cell r="B12">
            <v>0.19070000000000001</v>
          </cell>
          <cell r="C12">
            <v>8.3900000000000002E-2</v>
          </cell>
          <cell r="D12">
            <v>19.07</v>
          </cell>
          <cell r="E12">
            <v>8.39</v>
          </cell>
        </row>
        <row r="13">
          <cell r="A13">
            <v>36216</v>
          </cell>
          <cell r="B13">
            <v>0.19030000000000002</v>
          </cell>
          <cell r="C13">
            <v>8.48E-2</v>
          </cell>
          <cell r="D13">
            <v>19.03</v>
          </cell>
          <cell r="E13">
            <v>8.48</v>
          </cell>
        </row>
        <row r="14">
          <cell r="A14">
            <v>36223</v>
          </cell>
          <cell r="B14">
            <v>0.19149999999999998</v>
          </cell>
          <cell r="C14">
            <v>8.6599999999999996E-2</v>
          </cell>
          <cell r="D14">
            <v>19.149999999999999</v>
          </cell>
          <cell r="E14">
            <v>8.66</v>
          </cell>
        </row>
        <row r="15">
          <cell r="A15">
            <v>36230</v>
          </cell>
          <cell r="B15">
            <v>0.1923</v>
          </cell>
          <cell r="C15">
            <v>8.7899999999999992E-2</v>
          </cell>
          <cell r="D15">
            <v>19.23</v>
          </cell>
          <cell r="E15">
            <v>8.7899999999999991</v>
          </cell>
        </row>
        <row r="16">
          <cell r="A16">
            <v>36237</v>
          </cell>
          <cell r="B16">
            <v>0.19210000000000002</v>
          </cell>
          <cell r="C16">
            <v>8.5299999999999987E-2</v>
          </cell>
          <cell r="D16">
            <v>19.21</v>
          </cell>
          <cell r="E16">
            <v>8.5299999999999994</v>
          </cell>
        </row>
        <row r="17">
          <cell r="A17">
            <v>36244</v>
          </cell>
          <cell r="B17">
            <v>0.19149999999999998</v>
          </cell>
          <cell r="C17">
            <v>8.5500000000000007E-2</v>
          </cell>
          <cell r="D17">
            <v>19.149999999999999</v>
          </cell>
          <cell r="E17">
            <v>8.5500000000000007</v>
          </cell>
        </row>
        <row r="18">
          <cell r="A18">
            <v>36251</v>
          </cell>
          <cell r="B18">
            <v>0.19140000000000001</v>
          </cell>
          <cell r="C18">
            <v>8.3800000000000013E-2</v>
          </cell>
          <cell r="D18">
            <v>19.14</v>
          </cell>
          <cell r="E18">
            <v>8.3800000000000008</v>
          </cell>
        </row>
        <row r="19">
          <cell r="A19">
            <v>36258</v>
          </cell>
          <cell r="B19">
            <v>0.18920000000000001</v>
          </cell>
          <cell r="C19">
            <v>8.4000000000000005E-2</v>
          </cell>
          <cell r="D19">
            <v>18.920000000000002</v>
          </cell>
          <cell r="E19">
            <v>8.4</v>
          </cell>
        </row>
        <row r="20">
          <cell r="A20">
            <v>36265</v>
          </cell>
          <cell r="B20">
            <v>0.1888</v>
          </cell>
          <cell r="C20">
            <v>8.3499999999999991E-2</v>
          </cell>
          <cell r="D20">
            <v>18.88</v>
          </cell>
          <cell r="E20">
            <v>8.35</v>
          </cell>
        </row>
        <row r="21">
          <cell r="A21">
            <v>36272</v>
          </cell>
          <cell r="B21">
            <v>0.18820000000000001</v>
          </cell>
          <cell r="C21">
            <v>8.3900000000000002E-2</v>
          </cell>
          <cell r="D21">
            <v>18.82</v>
          </cell>
          <cell r="E21">
            <v>8.39</v>
          </cell>
        </row>
        <row r="22">
          <cell r="A22">
            <v>36279</v>
          </cell>
          <cell r="B22">
            <v>0.18859999999999999</v>
          </cell>
          <cell r="C22">
            <v>8.5099999999999995E-2</v>
          </cell>
          <cell r="D22">
            <v>18.86</v>
          </cell>
          <cell r="E22">
            <v>8.51</v>
          </cell>
        </row>
        <row r="23">
          <cell r="A23">
            <v>36286</v>
          </cell>
          <cell r="B23">
            <v>0.19039999999999999</v>
          </cell>
          <cell r="C23">
            <v>8.8499999999999995E-2</v>
          </cell>
          <cell r="D23">
            <v>19.04</v>
          </cell>
          <cell r="E23">
            <v>8.85</v>
          </cell>
        </row>
        <row r="24">
          <cell r="A24">
            <v>36293</v>
          </cell>
          <cell r="B24">
            <v>0.18969999999999998</v>
          </cell>
          <cell r="C24">
            <v>8.5600000000000009E-2</v>
          </cell>
          <cell r="D24">
            <v>18.97</v>
          </cell>
          <cell r="E24">
            <v>8.56</v>
          </cell>
        </row>
        <row r="25">
          <cell r="A25">
            <v>36300</v>
          </cell>
          <cell r="B25">
            <v>0.18969999999999998</v>
          </cell>
          <cell r="C25">
            <v>8.4600000000000009E-2</v>
          </cell>
          <cell r="D25">
            <v>18.97</v>
          </cell>
          <cell r="E25">
            <v>8.4600000000000009</v>
          </cell>
        </row>
        <row r="26">
          <cell r="A26">
            <v>36307</v>
          </cell>
          <cell r="B26">
            <v>0.19020000000000001</v>
          </cell>
          <cell r="C26">
            <v>8.5699999999999998E-2</v>
          </cell>
          <cell r="D26">
            <v>19.02</v>
          </cell>
          <cell r="E26">
            <v>8.57</v>
          </cell>
        </row>
        <row r="27">
          <cell r="A27">
            <v>36314</v>
          </cell>
          <cell r="B27">
            <v>0.18940000000000001</v>
          </cell>
          <cell r="C27">
            <v>8.5900000000000004E-2</v>
          </cell>
          <cell r="D27">
            <v>18.940000000000001</v>
          </cell>
          <cell r="E27">
            <v>8.59</v>
          </cell>
        </row>
        <row r="28">
          <cell r="A28">
            <v>36321</v>
          </cell>
          <cell r="B28">
            <v>0.18969999999999998</v>
          </cell>
          <cell r="C28">
            <v>8.6599999999999996E-2</v>
          </cell>
          <cell r="D28">
            <v>18.97</v>
          </cell>
          <cell r="E28">
            <v>8.66</v>
          </cell>
        </row>
        <row r="29">
          <cell r="A29">
            <v>36328</v>
          </cell>
          <cell r="B29">
            <v>0.1898</v>
          </cell>
          <cell r="C29">
            <v>8.6099999999999996E-2</v>
          </cell>
          <cell r="D29">
            <v>18.98</v>
          </cell>
          <cell r="E29">
            <v>8.61</v>
          </cell>
        </row>
        <row r="30">
          <cell r="A30">
            <v>36335</v>
          </cell>
          <cell r="B30">
            <v>0.1893</v>
          </cell>
          <cell r="C30">
            <v>8.6999999999999994E-2</v>
          </cell>
          <cell r="D30">
            <v>18.93</v>
          </cell>
          <cell r="E30">
            <v>8.6999999999999993</v>
          </cell>
        </row>
        <row r="31">
          <cell r="A31">
            <v>36342</v>
          </cell>
          <cell r="B31">
            <v>0.19020000000000001</v>
          </cell>
          <cell r="C31">
            <v>8.7499999999999994E-2</v>
          </cell>
          <cell r="D31">
            <v>19.02</v>
          </cell>
          <cell r="E31">
            <v>8.75</v>
          </cell>
        </row>
        <row r="32">
          <cell r="A32">
            <v>36349</v>
          </cell>
          <cell r="B32">
            <v>0.19089999999999999</v>
          </cell>
          <cell r="C32">
            <v>8.77E-2</v>
          </cell>
          <cell r="D32">
            <v>19.09</v>
          </cell>
          <cell r="E32">
            <v>8.77</v>
          </cell>
        </row>
        <row r="33">
          <cell r="A33">
            <v>36356</v>
          </cell>
          <cell r="B33">
            <v>0.1918</v>
          </cell>
          <cell r="C33">
            <v>8.7899999999999992E-2</v>
          </cell>
          <cell r="D33">
            <v>19.18</v>
          </cell>
          <cell r="E33">
            <v>8.7899999999999991</v>
          </cell>
        </row>
        <row r="34">
          <cell r="A34">
            <v>36363</v>
          </cell>
          <cell r="B34">
            <v>0.1925</v>
          </cell>
          <cell r="C34">
            <v>8.9399999999999993E-2</v>
          </cell>
          <cell r="D34">
            <v>19.25</v>
          </cell>
          <cell r="E34">
            <v>8.94</v>
          </cell>
        </row>
        <row r="35">
          <cell r="A35">
            <v>36370</v>
          </cell>
          <cell r="B35">
            <v>0.19309999999999999</v>
          </cell>
          <cell r="C35">
            <v>8.9700000000000002E-2</v>
          </cell>
          <cell r="D35">
            <v>19.309999999999999</v>
          </cell>
          <cell r="E35">
            <v>8.9700000000000006</v>
          </cell>
        </row>
        <row r="36">
          <cell r="A36">
            <v>36377</v>
          </cell>
          <cell r="B36">
            <v>0.1923</v>
          </cell>
          <cell r="C36">
            <v>8.6999999999999994E-2</v>
          </cell>
          <cell r="D36">
            <v>19.23</v>
          </cell>
          <cell r="E36">
            <v>8.6999999999999993</v>
          </cell>
        </row>
        <row r="37">
          <cell r="A37">
            <v>36384</v>
          </cell>
          <cell r="B37">
            <v>0.19309999999999999</v>
          </cell>
          <cell r="C37">
            <v>8.9900000000000008E-2</v>
          </cell>
          <cell r="D37">
            <v>19.309999999999999</v>
          </cell>
          <cell r="E37">
            <v>8.99</v>
          </cell>
        </row>
        <row r="38">
          <cell r="A38">
            <v>36391</v>
          </cell>
          <cell r="B38">
            <v>0.19339999999999999</v>
          </cell>
          <cell r="C38">
            <v>9.0399999999999994E-2</v>
          </cell>
          <cell r="D38">
            <v>19.34</v>
          </cell>
          <cell r="E38">
            <v>9.0399999999999991</v>
          </cell>
        </row>
        <row r="39">
          <cell r="A39">
            <v>36398</v>
          </cell>
          <cell r="B39">
            <v>0.19489999999999999</v>
          </cell>
          <cell r="C39">
            <v>9.2300000000000007E-2</v>
          </cell>
          <cell r="D39">
            <v>19.489999999999998</v>
          </cell>
          <cell r="E39">
            <v>9.23</v>
          </cell>
        </row>
        <row r="40">
          <cell r="A40">
            <v>36405</v>
          </cell>
          <cell r="B40">
            <v>0.1956</v>
          </cell>
          <cell r="C40">
            <v>9.1799999999999993E-2</v>
          </cell>
          <cell r="D40">
            <v>19.559999999999999</v>
          </cell>
          <cell r="E40">
            <v>9.18</v>
          </cell>
        </row>
        <row r="41">
          <cell r="A41">
            <v>36412</v>
          </cell>
          <cell r="B41">
            <v>0.19870000000000002</v>
          </cell>
          <cell r="C41">
            <v>9.6099999999999991E-2</v>
          </cell>
          <cell r="D41">
            <v>19.87</v>
          </cell>
          <cell r="E41">
            <v>9.61</v>
          </cell>
        </row>
        <row r="42">
          <cell r="A42">
            <v>36419</v>
          </cell>
          <cell r="B42">
            <v>0.2011</v>
          </cell>
          <cell r="C42">
            <v>9.6300000000000011E-2</v>
          </cell>
          <cell r="D42">
            <v>20.11</v>
          </cell>
          <cell r="E42">
            <v>9.6300000000000008</v>
          </cell>
        </row>
        <row r="43">
          <cell r="A43">
            <v>36426</v>
          </cell>
          <cell r="B43">
            <v>0.20149999999999998</v>
          </cell>
          <cell r="C43">
            <v>9.8000000000000004E-2</v>
          </cell>
          <cell r="D43">
            <v>20.149999999999999</v>
          </cell>
          <cell r="E43">
            <v>9.8000000000000007</v>
          </cell>
        </row>
        <row r="44">
          <cell r="A44">
            <v>36433</v>
          </cell>
          <cell r="B44">
            <v>0.20329999999999998</v>
          </cell>
          <cell r="C44">
            <v>0.10369999999999999</v>
          </cell>
          <cell r="D44">
            <v>20.329999999999998</v>
          </cell>
          <cell r="E44">
            <v>10.37</v>
          </cell>
        </row>
        <row r="45">
          <cell r="A45">
            <v>36440</v>
          </cell>
          <cell r="B45">
            <v>0.20280000000000001</v>
          </cell>
          <cell r="C45">
            <v>9.9700000000000011E-2</v>
          </cell>
          <cell r="D45">
            <v>20.28</v>
          </cell>
          <cell r="E45">
            <v>9.9700000000000006</v>
          </cell>
        </row>
        <row r="46">
          <cell r="A46">
            <v>36447</v>
          </cell>
          <cell r="B46">
            <v>0.20379999999999998</v>
          </cell>
          <cell r="C46">
            <v>0.1011</v>
          </cell>
          <cell r="D46">
            <v>20.38</v>
          </cell>
          <cell r="E46">
            <v>10.11</v>
          </cell>
        </row>
        <row r="47">
          <cell r="A47">
            <v>36454</v>
          </cell>
          <cell r="B47">
            <v>0.20420000000000002</v>
          </cell>
          <cell r="C47">
            <v>0.1007</v>
          </cell>
          <cell r="D47">
            <v>20.420000000000002</v>
          </cell>
          <cell r="E47">
            <v>10.07</v>
          </cell>
        </row>
        <row r="48">
          <cell r="A48">
            <v>36461</v>
          </cell>
          <cell r="B48">
            <v>0.20499999999999999</v>
          </cell>
          <cell r="C48">
            <v>0.1075</v>
          </cell>
          <cell r="D48">
            <v>20.5</v>
          </cell>
          <cell r="E48">
            <v>10.75</v>
          </cell>
        </row>
        <row r="49">
          <cell r="A49">
            <v>36468</v>
          </cell>
          <cell r="B49">
            <v>0.20269999999999999</v>
          </cell>
          <cell r="C49">
            <v>9.9199999999999997E-2</v>
          </cell>
          <cell r="D49">
            <v>20.27</v>
          </cell>
          <cell r="E49">
            <v>9.92</v>
          </cell>
        </row>
        <row r="50">
          <cell r="A50">
            <v>36475</v>
          </cell>
          <cell r="B50">
            <v>0.20420000000000002</v>
          </cell>
          <cell r="C50">
            <v>0.1065</v>
          </cell>
          <cell r="D50">
            <v>20.420000000000002</v>
          </cell>
          <cell r="E50">
            <v>10.65</v>
          </cell>
        </row>
        <row r="51">
          <cell r="A51">
            <v>36482</v>
          </cell>
          <cell r="B51">
            <v>0.2054</v>
          </cell>
          <cell r="C51">
            <v>0.1056</v>
          </cell>
          <cell r="D51">
            <v>20.54</v>
          </cell>
          <cell r="E51">
            <v>10.56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showRowColHeaders="0" tabSelected="1" zoomScaleNormal="100" workbookViewId="0">
      <selection activeCell="C15" sqref="C15"/>
    </sheetView>
  </sheetViews>
  <sheetFormatPr baseColWidth="10" defaultColWidth="0" defaultRowHeight="15" zeroHeight="1" x14ac:dyDescent="0.25"/>
  <cols>
    <col min="1" max="1" width="3.7109375" style="1" customWidth="1"/>
    <col min="2" max="2" width="49.7109375" style="1" bestFit="1" customWidth="1"/>
    <col min="3" max="3" width="21.42578125" style="1" customWidth="1"/>
    <col min="4" max="4" width="20.28515625" style="1" customWidth="1"/>
    <col min="5" max="5" width="22" style="1" customWidth="1"/>
    <col min="6" max="6" width="3.7109375" style="1" customWidth="1"/>
    <col min="7" max="16384" width="11.42578125" style="1" hidden="1"/>
  </cols>
  <sheetData>
    <row r="1" spans="2:5" x14ac:dyDescent="0.25"/>
    <row r="2" spans="2:5" x14ac:dyDescent="0.25"/>
    <row r="3" spans="2:5" x14ac:dyDescent="0.25"/>
    <row r="4" spans="2:5" x14ac:dyDescent="0.25"/>
    <row r="5" spans="2:5" ht="57.75" customHeight="1" x14ac:dyDescent="0.25">
      <c r="B5" s="36" t="s">
        <v>32</v>
      </c>
      <c r="C5" s="36"/>
      <c r="D5" s="36"/>
      <c r="E5" s="36"/>
    </row>
    <row r="6" spans="2:5" x14ac:dyDescent="0.25">
      <c r="B6" s="37" t="s">
        <v>9</v>
      </c>
      <c r="C6" s="37"/>
      <c r="D6" s="37"/>
      <c r="E6" s="37"/>
    </row>
    <row r="7" spans="2:5" ht="5.0999999999999996" customHeight="1" thickBot="1" x14ac:dyDescent="0.3">
      <c r="B7" s="38"/>
      <c r="C7" s="38"/>
      <c r="D7" s="38"/>
      <c r="E7" s="38"/>
    </row>
    <row r="8" spans="2:5" ht="41.25" customHeight="1" thickTop="1" thickBot="1" x14ac:dyDescent="0.3">
      <c r="B8" s="14" t="s">
        <v>0</v>
      </c>
      <c r="C8" s="15" t="s">
        <v>26</v>
      </c>
      <c r="D8" s="15" t="s">
        <v>27</v>
      </c>
      <c r="E8" s="16" t="s">
        <v>28</v>
      </c>
    </row>
    <row r="9" spans="2:5" ht="27.75" customHeight="1" thickTop="1" x14ac:dyDescent="0.25">
      <c r="B9" s="2" t="s">
        <v>1</v>
      </c>
      <c r="C9" s="17">
        <f t="shared" ref="C9" si="0">SUM(C10:C11)</f>
        <v>871737.56</v>
      </c>
      <c r="D9" s="17">
        <f t="shared" ref="D9" si="1">SUM(D10:D11)</f>
        <v>3070689.01</v>
      </c>
      <c r="E9" s="18">
        <f t="shared" ref="E9" si="2">SUM(C9:D9)</f>
        <v>3942426.57</v>
      </c>
    </row>
    <row r="10" spans="2:5" ht="27.75" customHeight="1" x14ac:dyDescent="0.25">
      <c r="B10" s="5" t="s">
        <v>21</v>
      </c>
      <c r="C10" s="6">
        <v>744163</v>
      </c>
      <c r="D10" s="6">
        <v>2607877.06</v>
      </c>
      <c r="E10" s="7">
        <f>SUM(C10:D10)</f>
        <v>3352040.06</v>
      </c>
    </row>
    <row r="11" spans="2:5" ht="27.75" customHeight="1" x14ac:dyDescent="0.25">
      <c r="B11" s="8" t="s">
        <v>2</v>
      </c>
      <c r="C11" s="9">
        <v>127574.56</v>
      </c>
      <c r="D11" s="9">
        <v>462811.94999999995</v>
      </c>
      <c r="E11" s="10">
        <f t="shared" ref="E11:E19" si="3">SUM(C11:D11)</f>
        <v>590386.51</v>
      </c>
    </row>
    <row r="12" spans="2:5" ht="27.75" customHeight="1" x14ac:dyDescent="0.25">
      <c r="B12" s="2" t="s">
        <v>3</v>
      </c>
      <c r="C12" s="3">
        <f>SUM(C13:C18)</f>
        <v>2608275.21</v>
      </c>
      <c r="D12" s="3">
        <f>SUM(D13:D18)</f>
        <v>3397157.4800000004</v>
      </c>
      <c r="E12" s="4">
        <f t="shared" si="3"/>
        <v>6005432.6900000004</v>
      </c>
    </row>
    <row r="13" spans="2:5" ht="27.75" customHeight="1" x14ac:dyDescent="0.25">
      <c r="B13" s="5" t="s">
        <v>22</v>
      </c>
      <c r="C13" s="6">
        <v>2607880.21</v>
      </c>
      <c r="D13" s="6">
        <v>294734.86999999994</v>
      </c>
      <c r="E13" s="7">
        <f t="shared" si="3"/>
        <v>2902615.08</v>
      </c>
    </row>
    <row r="14" spans="2:5" ht="27.75" customHeight="1" x14ac:dyDescent="0.25">
      <c r="B14" s="8" t="s">
        <v>4</v>
      </c>
      <c r="C14" s="9">
        <v>0</v>
      </c>
      <c r="D14" s="9">
        <v>16795.13</v>
      </c>
      <c r="E14" s="10">
        <f t="shared" si="3"/>
        <v>16795.13</v>
      </c>
    </row>
    <row r="15" spans="2:5" ht="27.75" customHeight="1" x14ac:dyDescent="0.25">
      <c r="B15" s="5" t="s">
        <v>23</v>
      </c>
      <c r="C15" s="6">
        <v>45</v>
      </c>
      <c r="D15" s="6">
        <v>2766143.49</v>
      </c>
      <c r="E15" s="7">
        <f t="shared" si="3"/>
        <v>2766188.49</v>
      </c>
    </row>
    <row r="16" spans="2:5" ht="27.75" customHeight="1" x14ac:dyDescent="0.25">
      <c r="B16" s="8" t="s">
        <v>5</v>
      </c>
      <c r="C16" s="9">
        <v>0</v>
      </c>
      <c r="D16" s="9">
        <v>318416.45</v>
      </c>
      <c r="E16" s="10">
        <f t="shared" si="3"/>
        <v>318416.45</v>
      </c>
    </row>
    <row r="17" spans="2:5" ht="27.75" customHeight="1" x14ac:dyDescent="0.25">
      <c r="B17" s="5" t="s">
        <v>6</v>
      </c>
      <c r="C17" s="6">
        <v>350</v>
      </c>
      <c r="D17" s="6">
        <v>1060.04</v>
      </c>
      <c r="E17" s="7">
        <f t="shared" si="3"/>
        <v>1410.04</v>
      </c>
    </row>
    <row r="18" spans="2:5" ht="27.75" customHeight="1" thickBot="1" x14ac:dyDescent="0.3">
      <c r="B18" s="8" t="s">
        <v>7</v>
      </c>
      <c r="C18" s="9">
        <v>0</v>
      </c>
      <c r="D18" s="9">
        <v>7.5</v>
      </c>
      <c r="E18" s="10">
        <f t="shared" si="3"/>
        <v>7.5</v>
      </c>
    </row>
    <row r="19" spans="2:5" ht="27.75" customHeight="1" thickTop="1" thickBot="1" x14ac:dyDescent="0.3">
      <c r="B19" s="11" t="s">
        <v>8</v>
      </c>
      <c r="C19" s="12">
        <f t="shared" ref="C19:D19" si="4">C9+C12</f>
        <v>3480012.77</v>
      </c>
      <c r="D19" s="12">
        <f t="shared" si="4"/>
        <v>6467846.4900000002</v>
      </c>
      <c r="E19" s="13">
        <f t="shared" si="3"/>
        <v>9947859.2599999998</v>
      </c>
    </row>
    <row r="20" spans="2:5" ht="5.0999999999999996" customHeight="1" thickTop="1" x14ac:dyDescent="0.25"/>
    <row r="21" spans="2:5" ht="45.75" customHeight="1" x14ac:dyDescent="0.25">
      <c r="B21" s="39" t="s">
        <v>29</v>
      </c>
      <c r="C21" s="39"/>
      <c r="D21" s="39"/>
      <c r="E21" s="39"/>
    </row>
    <row r="22" spans="2:5" ht="29.25" customHeight="1" x14ac:dyDescent="0.25">
      <c r="B22" s="39" t="s">
        <v>30</v>
      </c>
      <c r="C22" s="39"/>
      <c r="D22" s="39"/>
      <c r="E22" s="39"/>
    </row>
    <row r="23" spans="2:5" x14ac:dyDescent="0.25">
      <c r="B23" s="39" t="s">
        <v>18</v>
      </c>
      <c r="C23" s="39"/>
      <c r="D23" s="39"/>
      <c r="E23" s="39"/>
    </row>
    <row r="24" spans="2:5" ht="15" customHeight="1" x14ac:dyDescent="0.25">
      <c r="B24" s="39" t="s">
        <v>19</v>
      </c>
      <c r="C24" s="39"/>
      <c r="D24" s="39"/>
      <c r="E24" s="39"/>
    </row>
    <row r="25" spans="2:5" ht="15" customHeight="1" x14ac:dyDescent="0.25">
      <c r="B25" s="39" t="s">
        <v>20</v>
      </c>
      <c r="C25" s="39"/>
      <c r="D25" s="39"/>
      <c r="E25" s="39"/>
    </row>
    <row r="26" spans="2:5" x14ac:dyDescent="0.25">
      <c r="C26" s="32"/>
      <c r="D26" s="32"/>
      <c r="E26" s="32"/>
    </row>
    <row r="27" spans="2:5" x14ac:dyDescent="0.25">
      <c r="C27" s="32"/>
      <c r="D27" s="32"/>
      <c r="E27" s="32"/>
    </row>
  </sheetData>
  <mergeCells count="8">
    <mergeCell ref="B5:E5"/>
    <mergeCell ref="B6:E6"/>
    <mergeCell ref="B7:E7"/>
    <mergeCell ref="B25:E25"/>
    <mergeCell ref="B23:E23"/>
    <mergeCell ref="B22:E22"/>
    <mergeCell ref="B24:E24"/>
    <mergeCell ref="B21:E21"/>
  </mergeCells>
  <printOptions horizontalCentered="1"/>
  <pageMargins left="0.19685039370078741" right="0.19685039370078741" top="0.74803149606299213" bottom="0.74803149606299213" header="0.31496062992125984" footer="0.31496062992125984"/>
  <pageSetup scale="88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38100</xdr:rowOff>
              </from>
              <to>
                <xdr:col>1</xdr:col>
                <xdr:colOff>1485900</xdr:colOff>
                <xdr:row>4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49"/>
  <sheetViews>
    <sheetView showGridLines="0" showRowColHeaders="0" zoomScaleNormal="100" workbookViewId="0">
      <selection activeCell="C14" sqref="C14"/>
    </sheetView>
  </sheetViews>
  <sheetFormatPr baseColWidth="10" defaultColWidth="0" defaultRowHeight="15" zeroHeight="1" x14ac:dyDescent="0.25"/>
  <cols>
    <col min="1" max="1" width="2.42578125" style="19" customWidth="1"/>
    <col min="2" max="2" width="75.140625" style="19" bestFit="1" customWidth="1"/>
    <col min="3" max="3" width="22.7109375" style="19" bestFit="1" customWidth="1"/>
    <col min="4" max="4" width="3.140625" style="1" customWidth="1"/>
    <col min="5" max="8" width="0" style="19" hidden="1" customWidth="1"/>
    <col min="9" max="16384" width="11.42578125" style="19" hidden="1"/>
  </cols>
  <sheetData>
    <row r="1" spans="1:4" x14ac:dyDescent="0.25"/>
    <row r="2" spans="1:4" x14ac:dyDescent="0.25"/>
    <row r="3" spans="1:4" x14ac:dyDescent="0.25"/>
    <row r="4" spans="1:4" x14ac:dyDescent="0.25"/>
    <row r="5" spans="1:4" ht="75" customHeight="1" x14ac:dyDescent="0.25">
      <c r="B5" s="43" t="s">
        <v>31</v>
      </c>
      <c r="C5" s="43"/>
    </row>
    <row r="6" spans="1:4" x14ac:dyDescent="0.25">
      <c r="B6" s="37" t="s">
        <v>9</v>
      </c>
      <c r="C6" s="37"/>
    </row>
    <row r="7" spans="1:4" ht="5.0999999999999996" customHeight="1" thickBot="1" x14ac:dyDescent="0.35">
      <c r="B7" s="30"/>
      <c r="C7" s="29"/>
    </row>
    <row r="8" spans="1:4" ht="36" customHeight="1" thickTop="1" thickBot="1" x14ac:dyDescent="0.3">
      <c r="B8" s="14" t="s">
        <v>0</v>
      </c>
      <c r="C8" s="28" t="s">
        <v>25</v>
      </c>
    </row>
    <row r="9" spans="1:4" ht="26.25" customHeight="1" thickTop="1" x14ac:dyDescent="0.25">
      <c r="A9" s="26"/>
      <c r="B9" s="27" t="s">
        <v>17</v>
      </c>
      <c r="C9" s="33">
        <f>SUM(C10:C12)</f>
        <v>7612513.1299999999</v>
      </c>
      <c r="D9" s="24"/>
    </row>
    <row r="10" spans="1:4" ht="26.25" customHeight="1" x14ac:dyDescent="0.25">
      <c r="A10" s="26"/>
      <c r="B10" s="5" t="s">
        <v>16</v>
      </c>
      <c r="C10" s="34">
        <v>0</v>
      </c>
      <c r="D10" s="24"/>
    </row>
    <row r="11" spans="1:4" ht="26.25" customHeight="1" x14ac:dyDescent="0.25">
      <c r="A11" s="26"/>
      <c r="B11" s="8" t="s">
        <v>15</v>
      </c>
      <c r="C11" s="35">
        <v>4688.25</v>
      </c>
      <c r="D11" s="24"/>
    </row>
    <row r="12" spans="1:4" ht="26.25" customHeight="1" x14ac:dyDescent="0.25">
      <c r="A12" s="26"/>
      <c r="B12" s="5" t="s">
        <v>14</v>
      </c>
      <c r="C12" s="34">
        <v>7607824.8799999999</v>
      </c>
      <c r="D12" s="24"/>
    </row>
    <row r="13" spans="1:4" ht="26.25" customHeight="1" x14ac:dyDescent="0.25">
      <c r="A13" s="26"/>
      <c r="B13" s="27" t="s">
        <v>13</v>
      </c>
      <c r="C13" s="33">
        <f>+C14</f>
        <v>24635681.079999998</v>
      </c>
      <c r="D13" s="24"/>
    </row>
    <row r="14" spans="1:4" ht="36" customHeight="1" thickBot="1" x14ac:dyDescent="0.3">
      <c r="A14" s="26"/>
      <c r="B14" s="5" t="s">
        <v>12</v>
      </c>
      <c r="C14" s="34">
        <v>24635681.079999998</v>
      </c>
      <c r="D14" s="24"/>
    </row>
    <row r="15" spans="1:4" ht="27" customHeight="1" thickTop="1" thickBot="1" x14ac:dyDescent="0.3">
      <c r="B15" s="25" t="s">
        <v>8</v>
      </c>
      <c r="C15" s="31">
        <f>+C9+C13</f>
        <v>32248194.209999997</v>
      </c>
      <c r="D15" s="24"/>
    </row>
    <row r="16" spans="1:4" ht="5.0999999999999996" customHeight="1" thickTop="1" x14ac:dyDescent="0.25">
      <c r="B16" s="40"/>
      <c r="C16" s="40"/>
    </row>
    <row r="17" spans="1:4" x14ac:dyDescent="0.25">
      <c r="B17" s="41" t="s">
        <v>10</v>
      </c>
      <c r="C17" s="41"/>
    </row>
    <row r="18" spans="1:4" x14ac:dyDescent="0.25">
      <c r="B18" s="41" t="s">
        <v>24</v>
      </c>
      <c r="C18" s="41"/>
    </row>
    <row r="19" spans="1:4" x14ac:dyDescent="0.25">
      <c r="B19" s="42" t="s">
        <v>11</v>
      </c>
      <c r="C19" s="42"/>
    </row>
    <row r="20" spans="1:4" s="20" customFormat="1" ht="5.0999999999999996" customHeight="1" x14ac:dyDescent="0.25">
      <c r="B20" s="23"/>
      <c r="C20" s="22"/>
      <c r="D20" s="21"/>
    </row>
    <row r="21" spans="1:4" s="20" customFormat="1" hidden="1" x14ac:dyDescent="0.25">
      <c r="C21" s="22"/>
      <c r="D21" s="21"/>
    </row>
    <row r="22" spans="1:4" s="20" customFormat="1" hidden="1" x14ac:dyDescent="0.25">
      <c r="C22" s="22"/>
      <c r="D22" s="21"/>
    </row>
    <row r="23" spans="1:4" s="20" customFormat="1" hidden="1" x14ac:dyDescent="0.25">
      <c r="C23" s="22"/>
      <c r="D23" s="21"/>
    </row>
    <row r="24" spans="1:4" s="20" customFormat="1" hidden="1" x14ac:dyDescent="0.25">
      <c r="C24" s="22"/>
      <c r="D24" s="21"/>
    </row>
    <row r="25" spans="1:4" s="20" customFormat="1" hidden="1" x14ac:dyDescent="0.25">
      <c r="C25" s="22"/>
      <c r="D25" s="21"/>
    </row>
    <row r="26" spans="1:4" s="20" customFormat="1" hidden="1" x14ac:dyDescent="0.25">
      <c r="C26" s="22"/>
      <c r="D26" s="21"/>
    </row>
    <row r="27" spans="1:4" s="20" customFormat="1" hidden="1" x14ac:dyDescent="0.25">
      <c r="C27" s="22"/>
      <c r="D27" s="21"/>
    </row>
    <row r="28" spans="1:4" s="21" customFormat="1" hidden="1" x14ac:dyDescent="0.25">
      <c r="A28" s="20"/>
      <c r="B28" s="20"/>
      <c r="C28" s="22"/>
    </row>
    <row r="29" spans="1:4" s="21" customFormat="1" hidden="1" x14ac:dyDescent="0.25">
      <c r="A29" s="20"/>
      <c r="B29" s="20"/>
      <c r="C29" s="22"/>
    </row>
    <row r="30" spans="1:4" s="21" customFormat="1" hidden="1" x14ac:dyDescent="0.25">
      <c r="A30" s="20"/>
      <c r="B30" s="20"/>
      <c r="C30" s="22"/>
    </row>
    <row r="31" spans="1:4" s="21" customFormat="1" hidden="1" x14ac:dyDescent="0.25">
      <c r="A31" s="20"/>
      <c r="B31" s="20"/>
      <c r="C31" s="22"/>
    </row>
    <row r="32" spans="1:4" s="21" customFormat="1" hidden="1" x14ac:dyDescent="0.25">
      <c r="A32" s="20"/>
      <c r="B32" s="20"/>
      <c r="C32" s="22"/>
    </row>
    <row r="33" spans="1:4" s="21" customFormat="1" hidden="1" x14ac:dyDescent="0.25">
      <c r="A33" s="20"/>
      <c r="B33" s="20"/>
      <c r="C33" s="22"/>
    </row>
    <row r="34" spans="1:4" s="21" customFormat="1" hidden="1" x14ac:dyDescent="0.25">
      <c r="A34" s="20"/>
      <c r="B34" s="20"/>
      <c r="C34" s="22"/>
    </row>
    <row r="35" spans="1:4" s="21" customFormat="1" hidden="1" x14ac:dyDescent="0.25">
      <c r="A35" s="20"/>
      <c r="B35" s="20"/>
      <c r="C35" s="22"/>
    </row>
    <row r="36" spans="1:4" s="21" customFormat="1" hidden="1" x14ac:dyDescent="0.25">
      <c r="A36" s="20"/>
      <c r="B36" s="20"/>
      <c r="C36" s="22"/>
    </row>
    <row r="37" spans="1:4" s="21" customFormat="1" hidden="1" x14ac:dyDescent="0.25">
      <c r="A37" s="20"/>
      <c r="B37" s="20"/>
      <c r="C37" s="20"/>
    </row>
    <row r="38" spans="1:4" s="21" customFormat="1" ht="0" hidden="1" customHeight="1" x14ac:dyDescent="0.25">
      <c r="A38" s="20"/>
      <c r="B38" s="20"/>
      <c r="C38" s="20"/>
    </row>
    <row r="39" spans="1:4" s="21" customFormat="1" ht="0" hidden="1" customHeight="1" x14ac:dyDescent="0.25">
      <c r="A39" s="20"/>
      <c r="B39" s="20"/>
      <c r="C39" s="20"/>
    </row>
    <row r="40" spans="1:4" s="21" customFormat="1" ht="0" hidden="1" customHeight="1" x14ac:dyDescent="0.25">
      <c r="A40" s="20"/>
      <c r="B40" s="20"/>
      <c r="C40" s="20"/>
    </row>
    <row r="41" spans="1:4" s="21" customFormat="1" ht="0" hidden="1" customHeight="1" x14ac:dyDescent="0.25">
      <c r="A41" s="20"/>
      <c r="B41" s="20"/>
      <c r="C41" s="20"/>
    </row>
    <row r="42" spans="1:4" s="21" customFormat="1" ht="0" hidden="1" customHeight="1" x14ac:dyDescent="0.25">
      <c r="A42" s="20"/>
      <c r="B42" s="20"/>
      <c r="C42" s="20"/>
    </row>
    <row r="43" spans="1:4" s="21" customFormat="1" ht="0" hidden="1" customHeight="1" x14ac:dyDescent="0.25">
      <c r="A43" s="20"/>
      <c r="B43" s="20"/>
      <c r="C43" s="20"/>
    </row>
    <row r="44" spans="1:4" s="20" customFormat="1" ht="15" hidden="1" customHeight="1" x14ac:dyDescent="0.25">
      <c r="D44" s="21"/>
    </row>
    <row r="45" spans="1:4" s="20" customFormat="1" ht="15" hidden="1" customHeight="1" x14ac:dyDescent="0.25">
      <c r="D45" s="21"/>
    </row>
    <row r="46" spans="1:4" s="20" customFormat="1" ht="15" hidden="1" customHeight="1" x14ac:dyDescent="0.25">
      <c r="D46" s="21"/>
    </row>
    <row r="47" spans="1:4" s="20" customFormat="1" hidden="1" x14ac:dyDescent="0.25">
      <c r="D47" s="21"/>
    </row>
    <row r="48" spans="1:4" hidden="1" x14ac:dyDescent="0.25"/>
    <row r="49" hidden="1" x14ac:dyDescent="0.25"/>
  </sheetData>
  <mergeCells count="6">
    <mergeCell ref="B16:C16"/>
    <mergeCell ref="B17:C17"/>
    <mergeCell ref="B19:C19"/>
    <mergeCell ref="B18:C18"/>
    <mergeCell ref="B5:C5"/>
    <mergeCell ref="B6:C6"/>
  </mergeCells>
  <printOptions horizontalCentered="1"/>
  <pageMargins left="0.39370078740157483" right="0.39370078740157483" top="1.1811023622047245" bottom="1.1811023622047245" header="0.31496062992125984" footer="0.31496062992125984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1</xdr:col>
                <xdr:colOff>133350</xdr:colOff>
                <xdr:row>1</xdr:row>
                <xdr:rowOff>38100</xdr:rowOff>
              </from>
              <to>
                <xdr:col>1</xdr:col>
                <xdr:colOff>1571625</xdr:colOff>
                <xdr:row>4</xdr:row>
                <xdr:rowOff>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Imp SAT-Ind Extractivas</vt:lpstr>
      <vt:lpstr>Regalias e Hidrocarburos</vt:lpstr>
      <vt:lpstr>'Imp SAT-Ind Extractivas'!Área_de_impresión</vt:lpstr>
      <vt:lpstr>'Regalias e Hidrocarburos'!Área_de_impresión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 Vásquez, José Roberto</dc:creator>
  <cp:lastModifiedBy>Escobar Juarez, Emilio Vanhelmont</cp:lastModifiedBy>
  <cp:lastPrinted>2016-02-05T20:53:15Z</cp:lastPrinted>
  <dcterms:created xsi:type="dcterms:W3CDTF">2016-02-05T00:46:53Z</dcterms:created>
  <dcterms:modified xsi:type="dcterms:W3CDTF">2019-01-09T15:11:04Z</dcterms:modified>
</cp:coreProperties>
</file>