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BACKUPIQ\MIS CARPETAS E\SITIO\ARCHIVOS\ARCHIVOS_AGO_7\2020\DIC\"/>
    </mc:Choice>
  </mc:AlternateContent>
  <xr:revisionPtr revIDLastSave="0" documentId="8_{FEE17680-9DC7-4B33-BA2A-0E7F8EECC9BE}" xr6:coauthVersionLast="45" xr6:coauthVersionMax="45" xr10:uidLastSave="{00000000-0000-0000-0000-000000000000}"/>
  <bookViews>
    <workbookView xWindow="28680" yWindow="-120" windowWidth="19440" windowHeight="15150" xr2:uid="{00000000-000D-0000-FFFF-FFFF00000000}"/>
  </bookViews>
  <sheets>
    <sheet name="2020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52" i="1"/>
  <c r="D14" i="1"/>
  <c r="D19" i="1"/>
  <c r="D32" i="1"/>
  <c r="D39" i="1"/>
  <c r="D34" i="1"/>
  <c r="D41" i="1"/>
  <c r="D18" i="1"/>
  <c r="D46" i="1"/>
  <c r="D45" i="1"/>
  <c r="D9" i="1"/>
  <c r="D40" i="1"/>
  <c r="D17" i="1"/>
  <c r="D49" i="1"/>
  <c r="D43" i="1"/>
  <c r="D25" i="1"/>
  <c r="D28" i="1"/>
  <c r="D31" i="1"/>
  <c r="D33" i="1"/>
  <c r="D51" i="1"/>
  <c r="D37" i="1"/>
  <c r="D20" i="1"/>
  <c r="D11" i="1"/>
  <c r="D24" i="1"/>
  <c r="D13" i="1"/>
  <c r="D44" i="1"/>
  <c r="D26" i="1"/>
  <c r="D12" i="1"/>
  <c r="D29" i="1"/>
  <c r="D47" i="1"/>
  <c r="D10" i="1"/>
  <c r="D16" i="1"/>
  <c r="D50" i="1"/>
  <c r="D36" i="1" l="1"/>
  <c r="D38" i="1"/>
  <c r="D48" i="1"/>
  <c r="D42" i="1"/>
  <c r="D27" i="1"/>
  <c r="D15" i="1"/>
  <c r="D23" i="1"/>
  <c r="D8" i="1"/>
  <c r="D30" i="1"/>
  <c r="D7" i="1" l="1"/>
  <c r="D35" i="1"/>
  <c r="D22" i="1"/>
  <c r="P6" i="1" l="1"/>
  <c r="N6" i="1"/>
  <c r="J6" i="1"/>
  <c r="I6" i="1"/>
  <c r="H6" i="1"/>
  <c r="F6" i="1"/>
  <c r="O6" i="1"/>
  <c r="M6" i="1"/>
  <c r="K6" i="1"/>
  <c r="G6" i="1"/>
  <c r="L6" i="1"/>
  <c r="D53" i="1" l="1"/>
  <c r="E6" i="1"/>
  <c r="D6" i="1" s="1"/>
</calcChain>
</file>

<file path=xl/sharedStrings.xml><?xml version="1.0" encoding="utf-8"?>
<sst xmlns="http://schemas.openxmlformats.org/spreadsheetml/2006/main" count="113" uniqueCount="113">
  <si>
    <t>Mercancías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</si>
  <si>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</si>
  <si>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</si>
  <si>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</si>
  <si>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</si>
  <si>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</si>
  <si>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</si>
  <si>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</si>
  <si>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</si>
  <si>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</si>
  <si>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</si>
  <si>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</si>
  <si>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</si>
  <si>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</si>
  <si>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1TOTAL</t>
  </si>
  <si>
    <t>1I. Bienes de Consumo</t>
  </si>
  <si>
    <t>I. Bienes de Consumo</t>
  </si>
  <si>
    <t>11. Bienes de consumo no duradero</t>
  </si>
  <si>
    <t>1. Bienes de consumo no duradero</t>
  </si>
  <si>
    <t>111. Productos  alimenticios</t>
  </si>
  <si>
    <t>112. Bebidas</t>
  </si>
  <si>
    <t>12. Bebidas</t>
  </si>
  <si>
    <t>113. Tabaco</t>
  </si>
  <si>
    <t>13. Tabaco</t>
  </si>
  <si>
    <t>114. Productos farmacéuticos y de tocador</t>
  </si>
  <si>
    <t>14. Productos farmacéuticos y de tocador</t>
  </si>
  <si>
    <t>115. Vestuario y otras confecciones textiles</t>
  </si>
  <si>
    <t>15. Vestuario y otras confecciones textiles</t>
  </si>
  <si>
    <t>119. Otros bienes de consumo no duradero</t>
  </si>
  <si>
    <t>19. Otros bienes de consumo no duradero</t>
  </si>
  <si>
    <t>12. Bienes de consumo duradero</t>
  </si>
  <si>
    <t>2. Bienes de consumo duradero</t>
  </si>
  <si>
    <t>121. Utensilios domésticos</t>
  </si>
  <si>
    <t>21. Utensilios domésticos</t>
  </si>
  <si>
    <t>122. Objetos de adorno uso personal y otros</t>
  </si>
  <si>
    <t>22. Objetos de adorno uso personal y otros</t>
  </si>
  <si>
    <t>123. Muebles y otros equipos para el hogar</t>
  </si>
  <si>
    <t>23. Muebles y otros equipos para el hogar</t>
  </si>
  <si>
    <t>124. Máquinas y aparatos de uso domestico</t>
  </si>
  <si>
    <t>24. Máquinas y aparatos de uso domestico</t>
  </si>
  <si>
    <t>125. Vehículos de transporte particular</t>
  </si>
  <si>
    <t>25. Vehículos de transporte particular</t>
  </si>
  <si>
    <t>129. Armas y equipo militar</t>
  </si>
  <si>
    <t>29. Armas y equipo militar</t>
  </si>
  <si>
    <t>1II. Materias primas y productos intermedios</t>
  </si>
  <si>
    <t>II. Materias primas y productos intermedios</t>
  </si>
  <si>
    <t>13. Combustibles, lubricantes y conexos</t>
  </si>
  <si>
    <t>3. Combustibles, lubricantes y conexos</t>
  </si>
  <si>
    <t>131. Combustibles</t>
  </si>
  <si>
    <t>31. Combustibles</t>
  </si>
  <si>
    <t>132. Lubricantes</t>
  </si>
  <si>
    <t>32. Lubricantes</t>
  </si>
  <si>
    <t>133. Electricidad</t>
  </si>
  <si>
    <t>33. Electricidad</t>
  </si>
  <si>
    <t>14. Para la agricultura</t>
  </si>
  <si>
    <t>4. Para la agricultura</t>
  </si>
  <si>
    <t>141. Alimentos para animales</t>
  </si>
  <si>
    <t>41. Alimentos para animales</t>
  </si>
  <si>
    <t>142. Otras materias primas para la agricultura</t>
  </si>
  <si>
    <t>42. Otras materias primas para la agricultura</t>
  </si>
  <si>
    <t>15. Para la industria (excepto construcción)</t>
  </si>
  <si>
    <t>5. Para la industria (excepto construcción)</t>
  </si>
  <si>
    <t>151. Productos alimenticios</t>
  </si>
  <si>
    <t>51. Productos alimenticios</t>
  </si>
  <si>
    <t>152. Productos agropecuarios no alimenticios</t>
  </si>
  <si>
    <t>52. Productos agropecuarios no alimenticios</t>
  </si>
  <si>
    <t>153. Productos mineros</t>
  </si>
  <si>
    <t>53. Productos mineros</t>
  </si>
  <si>
    <t>155. Productos químicos y farmacéuticos</t>
  </si>
  <si>
    <t>55. Productos químicos y farmacéuticos</t>
  </si>
  <si>
    <t>1III. Bienes de capital y material de construcción</t>
  </si>
  <si>
    <t>III. Bienes de capital y material de construcción</t>
  </si>
  <si>
    <t>16. Bienes de capital y material de construcción</t>
  </si>
  <si>
    <t>6. Bienes de capital y material de construcción</t>
  </si>
  <si>
    <t>161. Materiales de construcción</t>
  </si>
  <si>
    <t>61. Materiales de construcción</t>
  </si>
  <si>
    <t>17. Bienes de capital para la agricultura</t>
  </si>
  <si>
    <t>7. Bienes de capital para la agricultura</t>
  </si>
  <si>
    <t>171. Máquinas y herramientas</t>
  </si>
  <si>
    <t>71. Máquinas y herramientas</t>
  </si>
  <si>
    <t>172. Otro equipo para la agricultura</t>
  </si>
  <si>
    <t>72. Otro equipo para la agricultura</t>
  </si>
  <si>
    <t>173. Material de transporte y tracción</t>
  </si>
  <si>
    <t>73. Material de transporte y tracción</t>
  </si>
  <si>
    <t>18. Bienes de capital para la industria</t>
  </si>
  <si>
    <t>8. Bienes de capital para la industria</t>
  </si>
  <si>
    <t>181. Máquinas y aparatos de oficina</t>
  </si>
  <si>
    <t>81. Máquinas y aparatos de oficina</t>
  </si>
  <si>
    <t>182. Herramientas</t>
  </si>
  <si>
    <t>82. Herramientas</t>
  </si>
  <si>
    <t>183. Partes y accesorios de maquinaria industrial</t>
  </si>
  <si>
    <t>83. Partes y accesorios de maquinaria industrial</t>
  </si>
  <si>
    <t>184. Maquinaria industrial</t>
  </si>
  <si>
    <t>84. Maquinaria industrial</t>
  </si>
  <si>
    <t>185. Otro equipo fijo</t>
  </si>
  <si>
    <t>85. Otro equipo fijo</t>
  </si>
  <si>
    <t>19. Equipo de transporte</t>
  </si>
  <si>
    <t>9. Equipo de transporte</t>
  </si>
  <si>
    <t>191. Partes y accesorios de equipo de transporte</t>
  </si>
  <si>
    <t>91. Partes y accesorios de equipo de transporte</t>
  </si>
  <si>
    <t>192. Equipo rodante de transporte</t>
  </si>
  <si>
    <t>92. Equipo rodante de transporte</t>
  </si>
  <si>
    <t>193. Equipo fijo de transporte</t>
  </si>
  <si>
    <t>93. Equipo fijo de transporte</t>
  </si>
  <si>
    <t>1IV. Bienes no clasificados</t>
  </si>
  <si>
    <t>IV. Bienes no clasificados</t>
  </si>
  <si>
    <t>1V. Envíos postales n.c.p</t>
  </si>
  <si>
    <t>V. Envíos postales n.c.p</t>
  </si>
  <si>
    <t>Nota: pueden existir diferencias por redondeo.</t>
  </si>
  <si>
    <r>
      <rPr>
        <b/>
        <sz val="11"/>
        <color theme="1"/>
        <rFont val="Arial Narrow"/>
        <family val="2"/>
      </rPr>
      <t>Fuente:</t>
    </r>
    <r>
      <rPr>
        <sz val="11"/>
        <color theme="1"/>
        <rFont val="Arial Narrow"/>
        <family val="2"/>
      </rPr>
      <t xml:space="preserve"> Sistema de recaudación SAT.</t>
    </r>
  </si>
  <si>
    <t>Total General</t>
  </si>
  <si>
    <t>11. Productos alimenticios</t>
  </si>
  <si>
    <r>
      <rPr>
        <b/>
        <sz val="20"/>
        <color indexed="62"/>
        <rFont val="Century Gothic"/>
        <family val="2"/>
      </rPr>
      <t xml:space="preserve">                            Valor de las importaciones gravadas en términos brutos 2020</t>
    </r>
    <r>
      <rPr>
        <sz val="20"/>
        <color indexed="62"/>
        <rFont val="Century Gothic"/>
        <family val="2"/>
      </rPr>
      <t xml:space="preserve">
                                </t>
    </r>
    <r>
      <rPr>
        <i/>
        <sz val="11"/>
        <color indexed="62"/>
        <rFont val="Century Gothic"/>
        <family val="2"/>
      </rPr>
      <t>Millones de USD / Clasificadas por Uso o Destino Económico de las mercancías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</si>
</sst>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\ #,##0.0;#,##0.0;* &quot;-&quot;??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 Narrow"/>
      <family val="2"/>
    </font>
    <font>
      <sz val="20"/>
      <color indexed="62"/>
      <name val="Century Gothic"/>
      <family val="2"/>
    </font>
    <font>
      <b/>
      <sz val="20"/>
      <color indexed="62"/>
      <name val="Century Gothic"/>
      <family val="2"/>
    </font>
    <font>
      <i/>
      <sz val="11"/>
      <color indexed="62"/>
      <name val="Century Gothic"/>
      <family val="2"/>
    </font>
    <font>
      <b/>
      <i/>
      <sz val="14"/>
      <color theme="0"/>
      <name val="Century Gothic"/>
      <family val="2"/>
    </font>
    <font>
      <b/>
      <i/>
      <sz val="10"/>
      <color theme="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1"/>
      <color theme="4" tint="-0.49998474074526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1"/>
      <color theme="4" tint="-0.499984740745262"/>
      <name val="Century Gothic"/>
      <family val="2"/>
    </font>
    <font>
      <sz val="11"/>
      <color theme="1"/>
      <name val="Century Gothic"/>
      <family val="2"/>
    </font>
    <font>
      <i/>
      <sz val="11"/>
      <name val="Arial Narrow"/>
      <family val="2"/>
    </font>
    <font>
      <i/>
      <sz val="11"/>
      <color theme="4" tint="-0.499984740745262"/>
      <name val="Arial Narrow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0"/>
      </right>
      <top style="thick">
        <color theme="8" tint="-0.24994659260841701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8" tint="-0.24994659260841701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4"/>
      </bottom>
      <diagonal/>
    </border>
    <border>
      <left/>
      <right/>
      <top/>
      <bottom style="thick">
        <color theme="8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Protection="1">
      <protection hidden="1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alignment horizontal="right"/>
      <protection locked="0" hidden="1"/>
    </xf>
    <xf numFmtId="0" fontId="4" fillId="0" borderId="0" xfId="0" applyFont="1" applyFill="1" applyAlignment="1">
      <alignment vertical="top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 indent="1"/>
    </xf>
    <xf numFmtId="165" fontId="10" fillId="4" borderId="4" xfId="1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 indent="1"/>
    </xf>
    <xf numFmtId="165" fontId="11" fillId="0" borderId="5" xfId="0" applyNumberFormat="1" applyFont="1" applyFill="1" applyBorder="1" applyAlignment="1">
      <alignment horizontal="right" vertical="center" wrapText="1" indent="1"/>
    </xf>
    <xf numFmtId="165" fontId="10" fillId="0" borderId="5" xfId="1" applyNumberFormat="1" applyFont="1" applyFill="1" applyBorder="1" applyAlignment="1">
      <alignment horizontal="right" vertical="center" indent="1"/>
    </xf>
    <xf numFmtId="0" fontId="12" fillId="2" borderId="0" xfId="0" applyFont="1" applyFill="1"/>
    <xf numFmtId="0" fontId="13" fillId="0" borderId="5" xfId="0" applyFont="1" applyFill="1" applyBorder="1" applyAlignment="1">
      <alignment horizontal="left" vertical="center" wrapText="1" indent="2"/>
    </xf>
    <xf numFmtId="165" fontId="14" fillId="0" borderId="5" xfId="0" applyNumberFormat="1" applyFont="1" applyFill="1" applyBorder="1" applyAlignment="1">
      <alignment horizontal="right" vertical="center" wrapText="1" indent="1"/>
    </xf>
    <xf numFmtId="165" fontId="13" fillId="0" borderId="5" xfId="1" applyNumberFormat="1" applyFont="1" applyFill="1" applyBorder="1" applyAlignment="1">
      <alignment horizontal="right" vertical="center" indent="1"/>
    </xf>
    <xf numFmtId="0" fontId="15" fillId="2" borderId="0" xfId="0" applyFont="1" applyFill="1"/>
    <xf numFmtId="0" fontId="3" fillId="2" borderId="0" xfId="0" applyFont="1" applyFill="1" applyBorder="1" applyProtection="1">
      <protection hidden="1"/>
    </xf>
    <xf numFmtId="0" fontId="16" fillId="0" borderId="0" xfId="0" applyFont="1" applyFill="1" applyBorder="1" applyAlignment="1">
      <alignment horizontal="left" vertical="center" wrapText="1" indent="5"/>
    </xf>
    <xf numFmtId="165" fontId="17" fillId="0" borderId="0" xfId="0" applyNumberFormat="1" applyFont="1" applyFill="1" applyBorder="1" applyAlignment="1">
      <alignment horizontal="right" vertical="center" wrapText="1" indent="1"/>
    </xf>
    <xf numFmtId="165" fontId="16" fillId="0" borderId="0" xfId="1" applyNumberFormat="1" applyFont="1" applyFill="1" applyBorder="1" applyAlignment="1">
      <alignment horizontal="right" vertical="center" indent="1"/>
    </xf>
    <xf numFmtId="0" fontId="18" fillId="2" borderId="0" xfId="0" applyFont="1" applyFill="1" applyBorder="1"/>
    <xf numFmtId="0" fontId="16" fillId="0" borderId="5" xfId="0" applyFont="1" applyFill="1" applyBorder="1" applyAlignment="1">
      <alignment horizontal="left" vertical="center" wrapText="1" indent="5"/>
    </xf>
    <xf numFmtId="165" fontId="17" fillId="0" borderId="5" xfId="0" applyNumberFormat="1" applyFont="1" applyFill="1" applyBorder="1" applyAlignment="1">
      <alignment horizontal="right" vertical="center" wrapText="1" indent="1"/>
    </xf>
    <xf numFmtId="165" fontId="16" fillId="0" borderId="5" xfId="1" applyNumberFormat="1" applyFont="1" applyFill="1" applyBorder="1" applyAlignment="1">
      <alignment horizontal="right" vertical="center" indent="1"/>
    </xf>
    <xf numFmtId="0" fontId="18" fillId="2" borderId="0" xfId="0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0" fontId="15" fillId="2" borderId="0" xfId="0" applyFont="1" applyFill="1" applyProtection="1">
      <protection hidden="1"/>
    </xf>
    <xf numFmtId="0" fontId="18" fillId="2" borderId="0" xfId="0" applyFont="1" applyFill="1"/>
    <xf numFmtId="0" fontId="18" fillId="2" borderId="0" xfId="0" applyFont="1" applyFill="1" applyProtection="1">
      <protection hidden="1"/>
    </xf>
    <xf numFmtId="0" fontId="10" fillId="0" borderId="6" xfId="0" applyFont="1" applyFill="1" applyBorder="1" applyAlignment="1">
      <alignment horizontal="left" vertical="center" wrapText="1" indent="1"/>
    </xf>
    <xf numFmtId="165" fontId="11" fillId="0" borderId="6" xfId="0" applyNumberFormat="1" applyFont="1" applyFill="1" applyBorder="1" applyAlignment="1">
      <alignment horizontal="right" vertical="center" wrapText="1" indent="1"/>
    </xf>
    <xf numFmtId="165" fontId="10" fillId="0" borderId="6" xfId="1" applyNumberFormat="1" applyFont="1" applyFill="1" applyBorder="1" applyAlignment="1">
      <alignment horizontal="right" vertical="center" indent="1"/>
    </xf>
    <xf numFmtId="0" fontId="19" fillId="2" borderId="0" xfId="0" applyFont="1" applyFill="1"/>
    <xf numFmtId="165" fontId="11" fillId="4" borderId="3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111800</xdr:rowOff>
    </xdr:from>
    <xdr:to>
      <xdr:col>2</xdr:col>
      <xdr:colOff>1848208</xdr:colOff>
      <xdr:row>2</xdr:row>
      <xdr:rowOff>638175</xdr:rowOff>
    </xdr:to>
    <xdr:pic>
      <xdr:nvPicPr>
        <xdr:cNvPr id="2" name="3 Imagen" descr="Logo SAT -negro- transparente para presentacione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02300"/>
          <a:ext cx="1619608" cy="71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estadistica\publicacion\archivos%20para%20subir\nuevo%20portal%202015\Copia%20de%20Importaciones_Gravadas_CUOD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S608"/>
  <sheetViews>
    <sheetView showGridLines="0" tabSelected="1" topLeftCell="A4" zoomScale="70" zoomScaleNormal="70" workbookViewId="0">
      <selection activeCell="E8" sqref="E8"/>
    </sheetView>
  </sheetViews>
  <sheetFormatPr baseColWidth="10" defaultColWidth="11.42578125" defaultRowHeight="15" customHeight="1" zeroHeight="1" x14ac:dyDescent="0.25"/>
  <cols>
    <col min="1" max="1" width="1.85546875" style="2" customWidth="1"/>
    <col min="2" max="2" width="3.28515625" style="1" hidden="1" customWidth="1"/>
    <col min="3" max="3" width="53.42578125" style="2" bestFit="1" customWidth="1"/>
    <col min="4" max="4" width="14" style="2" bestFit="1" customWidth="1"/>
    <col min="5" max="5" width="12.42578125" style="2" bestFit="1" customWidth="1"/>
    <col min="6" max="8" width="12.85546875" style="2" bestFit="1" customWidth="1"/>
    <col min="9" max="10" width="11.5703125" style="2" bestFit="1" customWidth="1"/>
    <col min="11" max="16" width="11.7109375" style="2" customWidth="1"/>
    <col min="17" max="17" width="3.7109375" style="2" customWidth="1"/>
    <col min="18" max="18" width="3" style="4" hidden="1" customWidth="1"/>
    <col min="19" max="19" width="5" style="4" hidden="1" customWidth="1"/>
    <col min="20" max="16384" width="11.42578125" style="2"/>
  </cols>
  <sheetData>
    <row r="1" spans="2:19" x14ac:dyDescent="0.25"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9" x14ac:dyDescent="0.25">
      <c r="E2" s="3"/>
      <c r="F2" s="3"/>
      <c r="G2" s="3"/>
      <c r="H2" s="3"/>
      <c r="I2" s="3"/>
      <c r="J2" s="5"/>
      <c r="K2" s="3"/>
      <c r="L2" s="3"/>
      <c r="M2" s="3"/>
      <c r="N2" s="3"/>
      <c r="O2" s="3"/>
      <c r="P2" s="3"/>
    </row>
    <row r="3" spans="2:19" ht="55.5" customHeight="1" x14ac:dyDescent="0.25">
      <c r="C3" s="38" t="s">
        <v>112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6"/>
    </row>
    <row r="4" spans="2:19" ht="15.75" thickBot="1" x14ac:dyDescent="0.3"/>
    <row r="5" spans="2:19" ht="30" customHeight="1" thickTop="1" x14ac:dyDescent="0.25">
      <c r="C5" s="7" t="s">
        <v>0</v>
      </c>
      <c r="D5" s="8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10</v>
      </c>
      <c r="N5" s="9" t="s">
        <v>11</v>
      </c>
      <c r="O5" s="9" t="s">
        <v>12</v>
      </c>
      <c r="P5" s="9" t="s">
        <v>13</v>
      </c>
    </row>
    <row r="6" spans="2:19" ht="26.25" customHeight="1" x14ac:dyDescent="0.25">
      <c r="B6" s="1" t="s">
        <v>14</v>
      </c>
      <c r="C6" s="10" t="s">
        <v>110</v>
      </c>
      <c r="D6" s="37">
        <f>+SUM(E6:P6)</f>
        <v>16750.345301611211</v>
      </c>
      <c r="E6" s="11">
        <f>+E7+E22+E35+E52+E53</f>
        <v>1600.4243123041961</v>
      </c>
      <c r="F6" s="11">
        <f t="shared" ref="F6:P6" si="0">+F7+F22+F35+F52+F53</f>
        <v>1464.4835532275952</v>
      </c>
      <c r="G6" s="11">
        <f t="shared" si="0"/>
        <v>1348.468968527518</v>
      </c>
      <c r="H6" s="11">
        <f t="shared" si="0"/>
        <v>1186.7701247354848</v>
      </c>
      <c r="I6" s="11">
        <f t="shared" si="0"/>
        <v>1168.543430232995</v>
      </c>
      <c r="J6" s="11">
        <f t="shared" si="0"/>
        <v>1262.7349300896494</v>
      </c>
      <c r="K6" s="11">
        <f t="shared" si="0"/>
        <v>1366.2344857187286</v>
      </c>
      <c r="L6" s="11">
        <f t="shared" si="0"/>
        <v>1341.6278986781349</v>
      </c>
      <c r="M6" s="11">
        <f t="shared" si="0"/>
        <v>1459.4214074013948</v>
      </c>
      <c r="N6" s="11">
        <f t="shared" si="0"/>
        <v>1483.8909422412803</v>
      </c>
      <c r="O6" s="11">
        <f t="shared" si="0"/>
        <v>1472.2550048079402</v>
      </c>
      <c r="P6" s="11">
        <f t="shared" si="0"/>
        <v>1595.4902436462926</v>
      </c>
      <c r="R6" s="4">
        <v>1</v>
      </c>
      <c r="S6" s="4">
        <v>2004</v>
      </c>
    </row>
    <row r="7" spans="2:19" s="15" customFormat="1" ht="20.25" customHeight="1" x14ac:dyDescent="0.25">
      <c r="B7" s="1" t="s">
        <v>15</v>
      </c>
      <c r="C7" s="12" t="s">
        <v>16</v>
      </c>
      <c r="D7" s="13">
        <f t="shared" ref="D7:D53" si="1">+SUM(E7:P7)</f>
        <v>5161.1084788809776</v>
      </c>
      <c r="E7" s="14">
        <v>450.51162461116411</v>
      </c>
      <c r="F7" s="14">
        <v>434.79945299295957</v>
      </c>
      <c r="G7" s="14">
        <v>416.53328387631171</v>
      </c>
      <c r="H7" s="14">
        <v>359.11885371539262</v>
      </c>
      <c r="I7" s="14">
        <v>353.75002280467874</v>
      </c>
      <c r="J7" s="14">
        <v>381.50148879987819</v>
      </c>
      <c r="K7" s="14">
        <v>400.51479555156027</v>
      </c>
      <c r="L7" s="14">
        <v>413.54206399440022</v>
      </c>
      <c r="M7" s="14">
        <v>463.99214355524697</v>
      </c>
      <c r="N7" s="14">
        <v>480.25518098192777</v>
      </c>
      <c r="O7" s="14">
        <v>497.60739161180243</v>
      </c>
      <c r="P7" s="14">
        <v>508.9821763856549</v>
      </c>
      <c r="R7" s="4">
        <v>2</v>
      </c>
      <c r="S7" s="4">
        <v>2005</v>
      </c>
    </row>
    <row r="8" spans="2:19" s="19" customFormat="1" ht="16.5" x14ac:dyDescent="0.3">
      <c r="B8" s="1" t="s">
        <v>17</v>
      </c>
      <c r="C8" s="16" t="s">
        <v>18</v>
      </c>
      <c r="D8" s="17">
        <f t="shared" si="1"/>
        <v>3701.3998971949168</v>
      </c>
      <c r="E8" s="18">
        <v>309.50740468389398</v>
      </c>
      <c r="F8" s="18">
        <v>299.15655081921466</v>
      </c>
      <c r="G8" s="18">
        <v>309.92826778884006</v>
      </c>
      <c r="H8" s="18">
        <v>273.17736494503265</v>
      </c>
      <c r="I8" s="18">
        <v>274.47781624808641</v>
      </c>
      <c r="J8" s="18">
        <v>303.29415672865281</v>
      </c>
      <c r="K8" s="18">
        <v>302.20133981679066</v>
      </c>
      <c r="L8" s="18">
        <v>302.7920729625144</v>
      </c>
      <c r="M8" s="18">
        <v>326.47255345078793</v>
      </c>
      <c r="N8" s="18">
        <v>324.52704407748098</v>
      </c>
      <c r="O8" s="18">
        <v>335.21852370534157</v>
      </c>
      <c r="P8" s="18">
        <v>340.64680196828078</v>
      </c>
      <c r="R8" s="4">
        <v>3</v>
      </c>
      <c r="S8" s="4">
        <v>2006</v>
      </c>
    </row>
    <row r="9" spans="2:19" s="24" customFormat="1" ht="16.5" x14ac:dyDescent="0.25">
      <c r="B9" s="20" t="s">
        <v>19</v>
      </c>
      <c r="C9" s="21" t="s">
        <v>111</v>
      </c>
      <c r="D9" s="22">
        <f t="shared" si="1"/>
        <v>1695.2604816730782</v>
      </c>
      <c r="E9" s="23">
        <v>145.67920171422645</v>
      </c>
      <c r="F9" s="23">
        <v>140.85892311423055</v>
      </c>
      <c r="G9" s="23">
        <v>144.62884284060863</v>
      </c>
      <c r="H9" s="23">
        <v>123.04448930348964</v>
      </c>
      <c r="I9" s="23">
        <v>110.8216995761796</v>
      </c>
      <c r="J9" s="23">
        <v>136.51257684492847</v>
      </c>
      <c r="K9" s="23">
        <v>146.19147508706607</v>
      </c>
      <c r="L9" s="23">
        <v>146.68331677531773</v>
      </c>
      <c r="M9" s="23">
        <v>145.22275123242994</v>
      </c>
      <c r="N9" s="23">
        <v>147.06624360398544</v>
      </c>
      <c r="O9" s="23">
        <v>148.65419822354502</v>
      </c>
      <c r="P9" s="23">
        <v>159.89676335707023</v>
      </c>
      <c r="R9" s="4">
        <v>4</v>
      </c>
      <c r="S9" s="4">
        <v>2007</v>
      </c>
    </row>
    <row r="10" spans="2:19" s="24" customFormat="1" ht="16.5" x14ac:dyDescent="0.25">
      <c r="B10" s="20" t="s">
        <v>20</v>
      </c>
      <c r="C10" s="21" t="s">
        <v>21</v>
      </c>
      <c r="D10" s="22">
        <f t="shared" si="1"/>
        <v>202.35212107730706</v>
      </c>
      <c r="E10" s="23">
        <v>16.566703909912292</v>
      </c>
      <c r="F10" s="23">
        <v>20.150840750093206</v>
      </c>
      <c r="G10" s="23">
        <v>19.419453364754119</v>
      </c>
      <c r="H10" s="23">
        <v>13.760059323248857</v>
      </c>
      <c r="I10" s="23">
        <v>10.502335061341569</v>
      </c>
      <c r="J10" s="23">
        <v>9.8423292436244019</v>
      </c>
      <c r="K10" s="23">
        <v>14.254526057226549</v>
      </c>
      <c r="L10" s="23">
        <v>16.345936834685741</v>
      </c>
      <c r="M10" s="23">
        <v>21.58863330378885</v>
      </c>
      <c r="N10" s="23">
        <v>20.83115658251819</v>
      </c>
      <c r="O10" s="23">
        <v>20.094811616706856</v>
      </c>
      <c r="P10" s="23">
        <v>18.995335029406412</v>
      </c>
      <c r="R10" s="4">
        <v>5</v>
      </c>
      <c r="S10" s="4">
        <v>2008</v>
      </c>
    </row>
    <row r="11" spans="2:19" s="24" customFormat="1" ht="16.5" x14ac:dyDescent="0.25">
      <c r="B11" s="20" t="s">
        <v>22</v>
      </c>
      <c r="C11" s="21" t="s">
        <v>23</v>
      </c>
      <c r="D11" s="22">
        <f t="shared" si="1"/>
        <v>15.342334397761602</v>
      </c>
      <c r="E11" s="23">
        <v>0.98276143097055668</v>
      </c>
      <c r="F11" s="23">
        <v>2.2587518415500285</v>
      </c>
      <c r="G11" s="23">
        <v>0.89969286408239968</v>
      </c>
      <c r="H11" s="23">
        <v>0.84974473153081187</v>
      </c>
      <c r="I11" s="23">
        <v>0.66559693513512896</v>
      </c>
      <c r="J11" s="23">
        <v>0.81978698284429175</v>
      </c>
      <c r="K11" s="23">
        <v>1.283159119243692</v>
      </c>
      <c r="L11" s="23">
        <v>1.5516005043998464</v>
      </c>
      <c r="M11" s="23">
        <v>1.4266686137036524</v>
      </c>
      <c r="N11" s="23">
        <v>1.3848288291322608</v>
      </c>
      <c r="O11" s="23">
        <v>1.6870287145563114</v>
      </c>
      <c r="P11" s="23">
        <v>1.5327138306126227</v>
      </c>
      <c r="R11" s="4">
        <v>6</v>
      </c>
      <c r="S11" s="4">
        <v>2009</v>
      </c>
    </row>
    <row r="12" spans="2:19" s="24" customFormat="1" ht="16.5" x14ac:dyDescent="0.25">
      <c r="B12" s="20" t="s">
        <v>24</v>
      </c>
      <c r="C12" s="21" t="s">
        <v>25</v>
      </c>
      <c r="D12" s="22">
        <f t="shared" si="1"/>
        <v>842.1568064672216</v>
      </c>
      <c r="E12" s="23">
        <v>68.484008036677693</v>
      </c>
      <c r="F12" s="23">
        <v>61.995906104847826</v>
      </c>
      <c r="G12" s="23">
        <v>77.52935121221546</v>
      </c>
      <c r="H12" s="23">
        <v>79.424601848804343</v>
      </c>
      <c r="I12" s="23">
        <v>68.245865424524084</v>
      </c>
      <c r="J12" s="23">
        <v>68.832603740734214</v>
      </c>
      <c r="K12" s="23">
        <v>69.100552579211467</v>
      </c>
      <c r="L12" s="23">
        <v>65.542795939949187</v>
      </c>
      <c r="M12" s="23">
        <v>76.099808541097715</v>
      </c>
      <c r="N12" s="23">
        <v>70.288633916441881</v>
      </c>
      <c r="O12" s="23">
        <v>72.479068370506454</v>
      </c>
      <c r="P12" s="23">
        <v>64.133610752211311</v>
      </c>
      <c r="R12" s="4">
        <v>7</v>
      </c>
      <c r="S12" s="4">
        <v>2010</v>
      </c>
    </row>
    <row r="13" spans="2:19" s="24" customFormat="1" ht="16.5" x14ac:dyDescent="0.25">
      <c r="B13" s="20" t="s">
        <v>26</v>
      </c>
      <c r="C13" s="21" t="s">
        <v>27</v>
      </c>
      <c r="D13" s="22">
        <f t="shared" si="1"/>
        <v>360.19693624356648</v>
      </c>
      <c r="E13" s="23">
        <v>18.92096172517418</v>
      </c>
      <c r="F13" s="23">
        <v>22.915247138046492</v>
      </c>
      <c r="G13" s="23">
        <v>17.183040040376824</v>
      </c>
      <c r="H13" s="23">
        <v>22.47389113257362</v>
      </c>
      <c r="I13" s="23">
        <v>54.653409507991874</v>
      </c>
      <c r="J13" s="23">
        <v>47.767562969807038</v>
      </c>
      <c r="K13" s="23">
        <v>29.458109565692872</v>
      </c>
      <c r="L13" s="23">
        <v>21.800935186727937</v>
      </c>
      <c r="M13" s="23">
        <v>30.489951796994159</v>
      </c>
      <c r="N13" s="23">
        <v>26.90256447419592</v>
      </c>
      <c r="O13" s="23">
        <v>34.602566269859814</v>
      </c>
      <c r="P13" s="23">
        <v>33.028696436125685</v>
      </c>
      <c r="R13" s="4">
        <v>8</v>
      </c>
      <c r="S13" s="4">
        <v>2011</v>
      </c>
    </row>
    <row r="14" spans="2:19" s="24" customFormat="1" ht="16.5" x14ac:dyDescent="0.25">
      <c r="B14" s="20" t="s">
        <v>28</v>
      </c>
      <c r="C14" s="25" t="s">
        <v>29</v>
      </c>
      <c r="D14" s="26">
        <f t="shared" si="1"/>
        <v>586.09121733598238</v>
      </c>
      <c r="E14" s="23">
        <v>58.873767866932788</v>
      </c>
      <c r="F14" s="27">
        <v>50.976881870446562</v>
      </c>
      <c r="G14" s="27">
        <v>50.267887466802634</v>
      </c>
      <c r="H14" s="27">
        <v>33.624578605385395</v>
      </c>
      <c r="I14" s="27">
        <v>29.588909742914154</v>
      </c>
      <c r="J14" s="27">
        <v>39.51929694671442</v>
      </c>
      <c r="K14" s="27">
        <v>41.913517408350003</v>
      </c>
      <c r="L14" s="27">
        <v>50.867487721433918</v>
      </c>
      <c r="M14" s="27">
        <v>51.644739962773656</v>
      </c>
      <c r="N14" s="27">
        <v>58.053616671207301</v>
      </c>
      <c r="O14" s="27">
        <v>57.700850510167044</v>
      </c>
      <c r="P14" s="27">
        <v>63.059682562854483</v>
      </c>
      <c r="R14" s="4">
        <v>9</v>
      </c>
      <c r="S14" s="4">
        <v>2012</v>
      </c>
    </row>
    <row r="15" spans="2:19" s="19" customFormat="1" ht="16.5" x14ac:dyDescent="0.3">
      <c r="B15" s="1" t="s">
        <v>30</v>
      </c>
      <c r="C15" s="16" t="s">
        <v>31</v>
      </c>
      <c r="D15" s="17">
        <f t="shared" si="1"/>
        <v>1459.7085816860608</v>
      </c>
      <c r="E15" s="18">
        <v>141.00421992727013</v>
      </c>
      <c r="F15" s="18">
        <v>135.64290217374494</v>
      </c>
      <c r="G15" s="18">
        <v>106.60501608747164</v>
      </c>
      <c r="H15" s="18">
        <v>85.941488770359982</v>
      </c>
      <c r="I15" s="18">
        <v>79.272206556592337</v>
      </c>
      <c r="J15" s="18">
        <v>78.207332071225395</v>
      </c>
      <c r="K15" s="18">
        <v>98.313455734769633</v>
      </c>
      <c r="L15" s="18">
        <v>110.74999103188583</v>
      </c>
      <c r="M15" s="18">
        <v>137.51959010445904</v>
      </c>
      <c r="N15" s="18">
        <v>155.72813690444679</v>
      </c>
      <c r="O15" s="18">
        <v>162.38886790646089</v>
      </c>
      <c r="P15" s="18">
        <v>168.33537441737411</v>
      </c>
      <c r="R15" s="4">
        <v>10</v>
      </c>
      <c r="S15" s="4">
        <v>2013</v>
      </c>
    </row>
    <row r="16" spans="2:19" s="24" customFormat="1" ht="16.5" x14ac:dyDescent="0.25">
      <c r="B16" s="20" t="s">
        <v>32</v>
      </c>
      <c r="C16" s="21" t="s">
        <v>33</v>
      </c>
      <c r="D16" s="22">
        <f t="shared" si="1"/>
        <v>117.4278479557819</v>
      </c>
      <c r="E16" s="23">
        <v>11.362419257730451</v>
      </c>
      <c r="F16" s="23">
        <v>11.529316892215435</v>
      </c>
      <c r="G16" s="23">
        <v>9.1226221513028953</v>
      </c>
      <c r="H16" s="23">
        <v>7.3295805195186823</v>
      </c>
      <c r="I16" s="23">
        <v>6.9126069397945997</v>
      </c>
      <c r="J16" s="23">
        <v>6.5268959694029398</v>
      </c>
      <c r="K16" s="23">
        <v>7.8526255773754059</v>
      </c>
      <c r="L16" s="23">
        <v>9.7917850725775732</v>
      </c>
      <c r="M16" s="23">
        <v>10.467005999870047</v>
      </c>
      <c r="N16" s="23">
        <v>11.503534902745809</v>
      </c>
      <c r="O16" s="23">
        <v>11.609226796897184</v>
      </c>
      <c r="P16" s="23">
        <v>13.420227876350884</v>
      </c>
      <c r="R16" s="4">
        <v>11</v>
      </c>
      <c r="S16" s="4">
        <v>2014</v>
      </c>
    </row>
    <row r="17" spans="2:19" s="24" customFormat="1" ht="16.5" x14ac:dyDescent="0.25">
      <c r="B17" s="20" t="s">
        <v>34</v>
      </c>
      <c r="C17" s="21" t="s">
        <v>35</v>
      </c>
      <c r="D17" s="22">
        <f t="shared" si="1"/>
        <v>194.06399194695686</v>
      </c>
      <c r="E17" s="23">
        <v>19.117857461972658</v>
      </c>
      <c r="F17" s="23">
        <v>17.483836906897547</v>
      </c>
      <c r="G17" s="23">
        <v>13.929049537614066</v>
      </c>
      <c r="H17" s="23">
        <v>10.391062433428869</v>
      </c>
      <c r="I17" s="23">
        <v>11.007312844184909</v>
      </c>
      <c r="J17" s="23">
        <v>11.233669431854448</v>
      </c>
      <c r="K17" s="23">
        <v>14.54908136762969</v>
      </c>
      <c r="L17" s="23">
        <v>17.002575354620959</v>
      </c>
      <c r="M17" s="23">
        <v>18.396262962860039</v>
      </c>
      <c r="N17" s="23">
        <v>18.429547636957793</v>
      </c>
      <c r="O17" s="23">
        <v>21.154942196320921</v>
      </c>
      <c r="P17" s="23">
        <v>21.36879381261495</v>
      </c>
      <c r="R17" s="4">
        <v>12</v>
      </c>
      <c r="S17" s="4">
        <v>2015</v>
      </c>
    </row>
    <row r="18" spans="2:19" s="24" customFormat="1" ht="16.5" x14ac:dyDescent="0.25">
      <c r="B18" s="20" t="s">
        <v>36</v>
      </c>
      <c r="C18" s="21" t="s">
        <v>37</v>
      </c>
      <c r="D18" s="22">
        <f t="shared" si="1"/>
        <v>150.04107318183119</v>
      </c>
      <c r="E18" s="23">
        <v>16.40533501161844</v>
      </c>
      <c r="F18" s="23">
        <v>16.179573832113753</v>
      </c>
      <c r="G18" s="23">
        <v>10.02373076258753</v>
      </c>
      <c r="H18" s="23">
        <v>9.7144105223113684</v>
      </c>
      <c r="I18" s="23">
        <v>9.2737711906788061</v>
      </c>
      <c r="J18" s="23">
        <v>7.693318457280343</v>
      </c>
      <c r="K18" s="23">
        <v>11.571992442622449</v>
      </c>
      <c r="L18" s="23">
        <v>10.618441619783489</v>
      </c>
      <c r="M18" s="23">
        <v>12.605041642429455</v>
      </c>
      <c r="N18" s="23">
        <v>13.386784135649862</v>
      </c>
      <c r="O18" s="23">
        <v>15.623055952218611</v>
      </c>
      <c r="P18" s="23">
        <v>16.945617612537088</v>
      </c>
      <c r="R18" s="4"/>
      <c r="S18" s="28"/>
    </row>
    <row r="19" spans="2:19" s="24" customFormat="1" ht="16.5" x14ac:dyDescent="0.25">
      <c r="B19" s="20" t="s">
        <v>38</v>
      </c>
      <c r="C19" s="21" t="s">
        <v>39</v>
      </c>
      <c r="D19" s="22">
        <f t="shared" si="1"/>
        <v>383.74321474681796</v>
      </c>
      <c r="E19" s="23">
        <v>24.668743354514685</v>
      </c>
      <c r="F19" s="23">
        <v>31.813519709424565</v>
      </c>
      <c r="G19" s="23">
        <v>29.160225774236302</v>
      </c>
      <c r="H19" s="23">
        <v>23.279675545493614</v>
      </c>
      <c r="I19" s="23">
        <v>17.069408064680918</v>
      </c>
      <c r="J19" s="23">
        <v>21.173975131274915</v>
      </c>
      <c r="K19" s="23">
        <v>28.180424212663059</v>
      </c>
      <c r="L19" s="23">
        <v>32.041422029963456</v>
      </c>
      <c r="M19" s="23">
        <v>40.75257688733911</v>
      </c>
      <c r="N19" s="23">
        <v>52.091641587555067</v>
      </c>
      <c r="O19" s="23">
        <v>46.061150773316442</v>
      </c>
      <c r="P19" s="23">
        <v>37.450451676355776</v>
      </c>
      <c r="R19" s="4"/>
      <c r="S19" s="28"/>
    </row>
    <row r="20" spans="2:19" s="24" customFormat="1" ht="16.5" x14ac:dyDescent="0.25">
      <c r="B20" s="20" t="s">
        <v>40</v>
      </c>
      <c r="C20" s="21" t="s">
        <v>41</v>
      </c>
      <c r="D20" s="22">
        <f t="shared" si="1"/>
        <v>605.3035813681322</v>
      </c>
      <c r="E20" s="23">
        <v>68.285088505420816</v>
      </c>
      <c r="F20" s="23">
        <v>57.871387237491284</v>
      </c>
      <c r="G20" s="23">
        <v>43.718371624378818</v>
      </c>
      <c r="H20" s="23">
        <v>34.664645211158991</v>
      </c>
      <c r="I20" s="23">
        <v>34.907138740970396</v>
      </c>
      <c r="J20" s="23">
        <v>31.32373145569635</v>
      </c>
      <c r="K20" s="23">
        <v>35.712686322075371</v>
      </c>
      <c r="L20" s="23">
        <v>40.43014537227814</v>
      </c>
      <c r="M20" s="23">
        <v>54.975945359134933</v>
      </c>
      <c r="N20" s="23">
        <v>59.134057438601104</v>
      </c>
      <c r="O20" s="23">
        <v>66.8881848146263</v>
      </c>
      <c r="P20" s="23">
        <v>77.392199286299757</v>
      </c>
      <c r="R20" s="4"/>
      <c r="S20" s="28"/>
    </row>
    <row r="21" spans="2:19" s="24" customFormat="1" ht="16.5" x14ac:dyDescent="0.25">
      <c r="B21" s="20" t="s">
        <v>42</v>
      </c>
      <c r="C21" s="25" t="s">
        <v>43</v>
      </c>
      <c r="D21" s="26">
        <f t="shared" si="1"/>
        <v>9.1288724865405868</v>
      </c>
      <c r="E21" s="27">
        <v>1.1647763360130592</v>
      </c>
      <c r="F21" s="27">
        <v>0.76526759560234381</v>
      </c>
      <c r="G21" s="27">
        <v>0.65101623735204184</v>
      </c>
      <c r="H21" s="27">
        <v>0.56211453844845405</v>
      </c>
      <c r="I21" s="27">
        <v>0.10196877628270211</v>
      </c>
      <c r="J21" s="27">
        <v>0.25574162571639908</v>
      </c>
      <c r="K21" s="27">
        <v>0.4466458124036648</v>
      </c>
      <c r="L21" s="27">
        <v>0.86562158266222133</v>
      </c>
      <c r="M21" s="27">
        <v>0.32275725282545381</v>
      </c>
      <c r="N21" s="27">
        <v>1.1825712029371529</v>
      </c>
      <c r="O21" s="27">
        <v>1.0523073730814434</v>
      </c>
      <c r="P21" s="27">
        <v>1.7580841532156506</v>
      </c>
      <c r="R21" s="4"/>
      <c r="S21" s="28"/>
    </row>
    <row r="22" spans="2:19" s="15" customFormat="1" ht="20.25" customHeight="1" x14ac:dyDescent="0.25">
      <c r="B22" s="1" t="s">
        <v>44</v>
      </c>
      <c r="C22" s="12" t="s">
        <v>45</v>
      </c>
      <c r="D22" s="13">
        <f t="shared" si="1"/>
        <v>7654.5224808029679</v>
      </c>
      <c r="E22" s="14">
        <v>754.12865947032537</v>
      </c>
      <c r="F22" s="14">
        <v>720.99684931096044</v>
      </c>
      <c r="G22" s="14">
        <v>654.98983687113582</v>
      </c>
      <c r="H22" s="14">
        <v>566.90690217977908</v>
      </c>
      <c r="I22" s="14">
        <v>559.99193504807249</v>
      </c>
      <c r="J22" s="14">
        <v>617.73166224962051</v>
      </c>
      <c r="K22" s="14">
        <v>635.18096454922966</v>
      </c>
      <c r="L22" s="14">
        <v>583.08077329768787</v>
      </c>
      <c r="M22" s="14">
        <v>624.74168124408675</v>
      </c>
      <c r="N22" s="14">
        <v>627.18509303724977</v>
      </c>
      <c r="O22" s="14">
        <v>601.29803717791287</v>
      </c>
      <c r="P22" s="14">
        <v>708.29008636690583</v>
      </c>
      <c r="R22" s="4"/>
      <c r="S22" s="29"/>
    </row>
    <row r="23" spans="2:19" s="19" customFormat="1" ht="16.5" x14ac:dyDescent="0.3">
      <c r="B23" s="1" t="s">
        <v>46</v>
      </c>
      <c r="C23" s="16" t="s">
        <v>47</v>
      </c>
      <c r="D23" s="17">
        <f t="shared" si="1"/>
        <v>2201.1410554437566</v>
      </c>
      <c r="E23" s="18">
        <v>261.11817853445655</v>
      </c>
      <c r="F23" s="18">
        <v>259.86442982700294</v>
      </c>
      <c r="G23" s="18">
        <v>216.2812824320909</v>
      </c>
      <c r="H23" s="18">
        <v>103.10312515022775</v>
      </c>
      <c r="I23" s="18">
        <v>123.41784585906129</v>
      </c>
      <c r="J23" s="18">
        <v>161.19027734521592</v>
      </c>
      <c r="K23" s="18">
        <v>135.22610405447787</v>
      </c>
      <c r="L23" s="18">
        <v>169.71035929185612</v>
      </c>
      <c r="M23" s="18">
        <v>179.64851725101366</v>
      </c>
      <c r="N23" s="18">
        <v>178.37658050257534</v>
      </c>
      <c r="O23" s="18">
        <v>185.98559338950102</v>
      </c>
      <c r="P23" s="18">
        <v>227.21876180627748</v>
      </c>
      <c r="R23" s="4"/>
      <c r="S23" s="30"/>
    </row>
    <row r="24" spans="2:19" s="24" customFormat="1" ht="16.5" x14ac:dyDescent="0.25">
      <c r="B24" s="20" t="s">
        <v>48</v>
      </c>
      <c r="C24" s="21" t="s">
        <v>49</v>
      </c>
      <c r="D24" s="22">
        <f t="shared" si="1"/>
        <v>1975.0554812945734</v>
      </c>
      <c r="E24" s="23">
        <v>236.94905532362662</v>
      </c>
      <c r="F24" s="23">
        <v>242.19584196789171</v>
      </c>
      <c r="G24" s="23">
        <v>194.72011674110846</v>
      </c>
      <c r="H24" s="23">
        <v>85.723958629377378</v>
      </c>
      <c r="I24" s="23">
        <v>109.25011643094754</v>
      </c>
      <c r="J24" s="23">
        <v>145.33874257667355</v>
      </c>
      <c r="K24" s="23">
        <v>121.55509194990724</v>
      </c>
      <c r="L24" s="23">
        <v>151.40029343584985</v>
      </c>
      <c r="M24" s="23">
        <v>156.07666039513475</v>
      </c>
      <c r="N24" s="23">
        <v>159.20365607509532</v>
      </c>
      <c r="O24" s="23">
        <v>166.7298848465534</v>
      </c>
      <c r="P24" s="23">
        <v>205.91206292240778</v>
      </c>
      <c r="R24" s="4"/>
      <c r="S24" s="28"/>
    </row>
    <row r="25" spans="2:19" s="24" customFormat="1" ht="16.5" x14ac:dyDescent="0.25">
      <c r="B25" s="20" t="s">
        <v>50</v>
      </c>
      <c r="C25" s="21" t="s">
        <v>51</v>
      </c>
      <c r="D25" s="22">
        <f t="shared" si="1"/>
        <v>140.92198728513731</v>
      </c>
      <c r="E25" s="23">
        <v>13.213858748250008</v>
      </c>
      <c r="F25" s="23">
        <v>13.251140419023185</v>
      </c>
      <c r="G25" s="23">
        <v>14.127921068765133</v>
      </c>
      <c r="H25" s="23">
        <v>12.021768745522836</v>
      </c>
      <c r="I25" s="23">
        <v>8.7123412048356936</v>
      </c>
      <c r="J25" s="23">
        <v>6.9561118975686487</v>
      </c>
      <c r="K25" s="23">
        <v>8.724582264926056</v>
      </c>
      <c r="L25" s="23">
        <v>9.0771358613449475</v>
      </c>
      <c r="M25" s="23">
        <v>12.154063278910883</v>
      </c>
      <c r="N25" s="23">
        <v>13.586882398646024</v>
      </c>
      <c r="O25" s="23">
        <v>13.456696070457664</v>
      </c>
      <c r="P25" s="23">
        <v>15.639485326886234</v>
      </c>
      <c r="R25" s="4"/>
      <c r="S25" s="28"/>
    </row>
    <row r="26" spans="2:19" s="24" customFormat="1" ht="16.5" x14ac:dyDescent="0.25">
      <c r="B26" s="20" t="s">
        <v>52</v>
      </c>
      <c r="C26" s="25" t="s">
        <v>53</v>
      </c>
      <c r="D26" s="26">
        <f t="shared" si="1"/>
        <v>85.163586864045939</v>
      </c>
      <c r="E26" s="27">
        <v>10.95526446257991</v>
      </c>
      <c r="F26" s="27">
        <v>4.4174474400880639</v>
      </c>
      <c r="G26" s="27">
        <v>7.4332446222173392</v>
      </c>
      <c r="H26" s="27">
        <v>5.3573977753275459</v>
      </c>
      <c r="I26" s="27">
        <v>5.4553882232780433</v>
      </c>
      <c r="J26" s="27">
        <v>8.8954228709737055</v>
      </c>
      <c r="K26" s="27">
        <v>4.9464298396445834</v>
      </c>
      <c r="L26" s="27">
        <v>9.232929994661335</v>
      </c>
      <c r="M26" s="27">
        <v>11.417793576968034</v>
      </c>
      <c r="N26" s="27">
        <v>5.5860420288340009</v>
      </c>
      <c r="O26" s="27">
        <v>5.7990124724899372</v>
      </c>
      <c r="P26" s="27">
        <v>5.6672135569834463</v>
      </c>
      <c r="R26" s="4"/>
      <c r="S26" s="28"/>
    </row>
    <row r="27" spans="2:19" s="19" customFormat="1" ht="16.5" x14ac:dyDescent="0.3">
      <c r="B27" s="1" t="s">
        <v>54</v>
      </c>
      <c r="C27" s="16" t="s">
        <v>55</v>
      </c>
      <c r="D27" s="17">
        <f t="shared" si="1"/>
        <v>1046.3234156508647</v>
      </c>
      <c r="E27" s="18">
        <v>70.941236781467154</v>
      </c>
      <c r="F27" s="18">
        <v>75.423153089165055</v>
      </c>
      <c r="G27" s="18">
        <v>70.847079199502701</v>
      </c>
      <c r="H27" s="18">
        <v>112.22521824564481</v>
      </c>
      <c r="I27" s="18">
        <v>86.371223391327803</v>
      </c>
      <c r="J27" s="18">
        <v>122.90720863145309</v>
      </c>
      <c r="K27" s="18">
        <v>97.847898525868487</v>
      </c>
      <c r="L27" s="18">
        <v>83.826747369185625</v>
      </c>
      <c r="M27" s="18">
        <v>87.008948869320193</v>
      </c>
      <c r="N27" s="18">
        <v>81.896950395695541</v>
      </c>
      <c r="O27" s="18">
        <v>63.76616227891607</v>
      </c>
      <c r="P27" s="18">
        <v>93.26158887331826</v>
      </c>
      <c r="R27" s="4"/>
      <c r="S27" s="30"/>
    </row>
    <row r="28" spans="2:19" s="24" customFormat="1" ht="16.5" x14ac:dyDescent="0.25">
      <c r="B28" s="20" t="s">
        <v>56</v>
      </c>
      <c r="C28" s="21" t="s">
        <v>57</v>
      </c>
      <c r="D28" s="22">
        <f t="shared" si="1"/>
        <v>483.50170686694798</v>
      </c>
      <c r="E28" s="23">
        <v>28.908052077192814</v>
      </c>
      <c r="F28" s="23">
        <v>40.706497026729551</v>
      </c>
      <c r="G28" s="23">
        <v>32.471886897750444</v>
      </c>
      <c r="H28" s="23">
        <v>48.269518757112749</v>
      </c>
      <c r="I28" s="23">
        <v>29.848948909433634</v>
      </c>
      <c r="J28" s="23">
        <v>54.172933027181713</v>
      </c>
      <c r="K28" s="23">
        <v>41.86086305980065</v>
      </c>
      <c r="L28" s="23">
        <v>34.858274925186791</v>
      </c>
      <c r="M28" s="23">
        <v>35.963821954510585</v>
      </c>
      <c r="N28" s="23">
        <v>43.903765271566272</v>
      </c>
      <c r="O28" s="23">
        <v>35.353675222513253</v>
      </c>
      <c r="P28" s="23">
        <v>57.183469737969553</v>
      </c>
      <c r="R28" s="4"/>
      <c r="S28" s="28"/>
    </row>
    <row r="29" spans="2:19" s="24" customFormat="1" ht="16.5" x14ac:dyDescent="0.25">
      <c r="B29" s="20" t="s">
        <v>58</v>
      </c>
      <c r="C29" s="25" t="s">
        <v>59</v>
      </c>
      <c r="D29" s="26">
        <f t="shared" si="1"/>
        <v>562.82170878391685</v>
      </c>
      <c r="E29" s="27">
        <v>42.033184704274333</v>
      </c>
      <c r="F29" s="27">
        <v>34.716656062435504</v>
      </c>
      <c r="G29" s="27">
        <v>38.375192301752257</v>
      </c>
      <c r="H29" s="27">
        <v>63.955699488532055</v>
      </c>
      <c r="I29" s="27">
        <v>56.522274481894165</v>
      </c>
      <c r="J29" s="27">
        <v>68.734275604271375</v>
      </c>
      <c r="K29" s="27">
        <v>55.98703546606783</v>
      </c>
      <c r="L29" s="27">
        <v>48.968472443998841</v>
      </c>
      <c r="M29" s="27">
        <v>51.045126914809607</v>
      </c>
      <c r="N29" s="27">
        <v>37.993185124129269</v>
      </c>
      <c r="O29" s="27">
        <v>28.412487056402821</v>
      </c>
      <c r="P29" s="27">
        <v>36.078119135348715</v>
      </c>
      <c r="R29" s="4"/>
      <c r="S29" s="28"/>
    </row>
    <row r="30" spans="2:19" s="19" customFormat="1" ht="16.5" x14ac:dyDescent="0.3">
      <c r="B30" s="1" t="s">
        <v>60</v>
      </c>
      <c r="C30" s="16" t="s">
        <v>61</v>
      </c>
      <c r="D30" s="17">
        <f t="shared" si="1"/>
        <v>4407.0580097083448</v>
      </c>
      <c r="E30" s="18">
        <v>422.06924415440164</v>
      </c>
      <c r="F30" s="18">
        <v>385.70926639479239</v>
      </c>
      <c r="G30" s="18">
        <v>367.86147523954213</v>
      </c>
      <c r="H30" s="18">
        <v>351.57855878390654</v>
      </c>
      <c r="I30" s="18">
        <v>350.20286579768344</v>
      </c>
      <c r="J30" s="18">
        <v>333.63417627295155</v>
      </c>
      <c r="K30" s="18">
        <v>402.1069619688833</v>
      </c>
      <c r="L30" s="18">
        <v>329.54366663664615</v>
      </c>
      <c r="M30" s="18">
        <v>358.08421512375281</v>
      </c>
      <c r="N30" s="18">
        <v>366.91156213897887</v>
      </c>
      <c r="O30" s="18">
        <v>351.54628150949577</v>
      </c>
      <c r="P30" s="18">
        <v>387.80973568731008</v>
      </c>
      <c r="R30" s="4"/>
      <c r="S30" s="30"/>
    </row>
    <row r="31" spans="2:19" s="24" customFormat="1" ht="16.5" x14ac:dyDescent="0.25">
      <c r="B31" s="20" t="s">
        <v>62</v>
      </c>
      <c r="C31" s="21" t="s">
        <v>63</v>
      </c>
      <c r="D31" s="22">
        <f t="shared" si="1"/>
        <v>635.80545638627734</v>
      </c>
      <c r="E31" s="23">
        <v>43.378337109494801</v>
      </c>
      <c r="F31" s="23">
        <v>61.942836062505158</v>
      </c>
      <c r="G31" s="23">
        <v>55.452394434942363</v>
      </c>
      <c r="H31" s="23">
        <v>54.001064251682109</v>
      </c>
      <c r="I31" s="23">
        <v>44.414692196431709</v>
      </c>
      <c r="J31" s="23">
        <v>56.513420776674828</v>
      </c>
      <c r="K31" s="23">
        <v>66.543148682027009</v>
      </c>
      <c r="L31" s="23">
        <v>56.851649682036069</v>
      </c>
      <c r="M31" s="23">
        <v>52.344342976280835</v>
      </c>
      <c r="N31" s="23">
        <v>48.193253227864076</v>
      </c>
      <c r="O31" s="23">
        <v>44.819610741352811</v>
      </c>
      <c r="P31" s="23">
        <v>51.350706244985645</v>
      </c>
      <c r="R31" s="28"/>
      <c r="S31" s="28"/>
    </row>
    <row r="32" spans="2:19" s="24" customFormat="1" ht="16.5" x14ac:dyDescent="0.25">
      <c r="B32" s="20" t="s">
        <v>64</v>
      </c>
      <c r="C32" s="21" t="s">
        <v>65</v>
      </c>
      <c r="D32" s="22">
        <f t="shared" si="1"/>
        <v>761.50668348055797</v>
      </c>
      <c r="E32" s="23">
        <v>75.157482778008173</v>
      </c>
      <c r="F32" s="23">
        <v>68.022773369287478</v>
      </c>
      <c r="G32" s="23">
        <v>66.08124667256655</v>
      </c>
      <c r="H32" s="23">
        <v>63.028809592265247</v>
      </c>
      <c r="I32" s="23">
        <v>55.61740300366435</v>
      </c>
      <c r="J32" s="23">
        <v>53.5698649739752</v>
      </c>
      <c r="K32" s="23">
        <v>61.146848026550153</v>
      </c>
      <c r="L32" s="23">
        <v>55.98944181828076</v>
      </c>
      <c r="M32" s="23">
        <v>62.130789015693537</v>
      </c>
      <c r="N32" s="23">
        <v>64.021865378584678</v>
      </c>
      <c r="O32" s="23">
        <v>64.244431636843629</v>
      </c>
      <c r="P32" s="23">
        <v>72.495727214838155</v>
      </c>
      <c r="R32" s="28"/>
      <c r="S32" s="28"/>
    </row>
    <row r="33" spans="2:19" s="24" customFormat="1" ht="16.5" x14ac:dyDescent="0.25">
      <c r="B33" s="20" t="s">
        <v>66</v>
      </c>
      <c r="C33" s="21" t="s">
        <v>67</v>
      </c>
      <c r="D33" s="22">
        <f t="shared" si="1"/>
        <v>1303.384025021142</v>
      </c>
      <c r="E33" s="23">
        <v>145.53875155218952</v>
      </c>
      <c r="F33" s="23">
        <v>127.21125039091989</v>
      </c>
      <c r="G33" s="23">
        <v>105.70238197350908</v>
      </c>
      <c r="H33" s="23">
        <v>98.293920035022396</v>
      </c>
      <c r="I33" s="23">
        <v>99.903604200493888</v>
      </c>
      <c r="J33" s="23">
        <v>91.715061119262486</v>
      </c>
      <c r="K33" s="23">
        <v>112.69705857486305</v>
      </c>
      <c r="L33" s="23">
        <v>79.93254725675763</v>
      </c>
      <c r="M33" s="23">
        <v>102.65046095607407</v>
      </c>
      <c r="N33" s="23">
        <v>106.1248490728964</v>
      </c>
      <c r="O33" s="23">
        <v>108.14224479291256</v>
      </c>
      <c r="P33" s="23">
        <v>125.47189509624084</v>
      </c>
      <c r="R33" s="28"/>
      <c r="S33" s="28"/>
    </row>
    <row r="34" spans="2:19" s="24" customFormat="1" ht="16.5" x14ac:dyDescent="0.25">
      <c r="B34" s="20" t="s">
        <v>68</v>
      </c>
      <c r="C34" s="25" t="s">
        <v>69</v>
      </c>
      <c r="D34" s="26">
        <f t="shared" si="1"/>
        <v>1706.3618448203677</v>
      </c>
      <c r="E34" s="27">
        <v>157.99467271470917</v>
      </c>
      <c r="F34" s="27">
        <v>128.53240657207985</v>
      </c>
      <c r="G34" s="27">
        <v>140.62545215852413</v>
      </c>
      <c r="H34" s="27">
        <v>136.25476490493682</v>
      </c>
      <c r="I34" s="27">
        <v>150.26716639709352</v>
      </c>
      <c r="J34" s="27">
        <v>131.83582940303907</v>
      </c>
      <c r="K34" s="27">
        <v>161.71990668544311</v>
      </c>
      <c r="L34" s="27">
        <v>136.7700278795717</v>
      </c>
      <c r="M34" s="27">
        <v>140.95862217570439</v>
      </c>
      <c r="N34" s="27">
        <v>148.57159445963373</v>
      </c>
      <c r="O34" s="27">
        <v>134.33999433838676</v>
      </c>
      <c r="P34" s="27">
        <v>138.4914071312455</v>
      </c>
      <c r="R34" s="28"/>
      <c r="S34" s="28"/>
    </row>
    <row r="35" spans="2:19" s="15" customFormat="1" ht="34.5" customHeight="1" x14ac:dyDescent="0.25">
      <c r="B35" s="1" t="s">
        <v>70</v>
      </c>
      <c r="C35" s="12" t="s">
        <v>71</v>
      </c>
      <c r="D35" s="13">
        <f t="shared" si="1"/>
        <v>3764.2732510867168</v>
      </c>
      <c r="E35" s="14">
        <v>384.58523124500169</v>
      </c>
      <c r="F35" s="14">
        <v>298.06778838738495</v>
      </c>
      <c r="G35" s="14">
        <v>267.04473092469732</v>
      </c>
      <c r="H35" s="14">
        <v>252.86442965488598</v>
      </c>
      <c r="I35" s="14">
        <v>243.56259695298479</v>
      </c>
      <c r="J35" s="14">
        <v>248.79047090747801</v>
      </c>
      <c r="K35" s="14">
        <v>312.40708410770264</v>
      </c>
      <c r="L35" s="14">
        <v>324.81232894745926</v>
      </c>
      <c r="M35" s="14">
        <v>353.41392514808666</v>
      </c>
      <c r="N35" s="14">
        <v>360.37949845546518</v>
      </c>
      <c r="O35" s="14">
        <v>358.86982474498268</v>
      </c>
      <c r="P35" s="14">
        <v>359.47534161058832</v>
      </c>
      <c r="R35" s="29"/>
      <c r="S35" s="29"/>
    </row>
    <row r="36" spans="2:19" s="19" customFormat="1" ht="33" x14ac:dyDescent="0.3">
      <c r="B36" s="1" t="s">
        <v>72</v>
      </c>
      <c r="C36" s="16" t="s">
        <v>73</v>
      </c>
      <c r="D36" s="17">
        <f t="shared" si="1"/>
        <v>483.87068654444408</v>
      </c>
      <c r="E36" s="18">
        <v>48.871194350960373</v>
      </c>
      <c r="F36" s="18">
        <v>45.735933042082912</v>
      </c>
      <c r="G36" s="18">
        <v>35.258245078015335</v>
      </c>
      <c r="H36" s="18">
        <v>31.973657966098997</v>
      </c>
      <c r="I36" s="18">
        <v>35.711876037243535</v>
      </c>
      <c r="J36" s="18">
        <v>33.707285307394713</v>
      </c>
      <c r="K36" s="18">
        <v>38.386367247346001</v>
      </c>
      <c r="L36" s="18">
        <v>41.995802128783126</v>
      </c>
      <c r="M36" s="18">
        <v>40.399970086851702</v>
      </c>
      <c r="N36" s="18">
        <v>40.29610549345702</v>
      </c>
      <c r="O36" s="18">
        <v>39.785165247390481</v>
      </c>
      <c r="P36" s="18">
        <v>51.749084558819888</v>
      </c>
      <c r="R36" s="30"/>
      <c r="S36" s="30"/>
    </row>
    <row r="37" spans="2:19" s="31" customFormat="1" ht="16.5" x14ac:dyDescent="0.25">
      <c r="B37" s="1" t="s">
        <v>74</v>
      </c>
      <c r="C37" s="25" t="s">
        <v>75</v>
      </c>
      <c r="D37" s="26">
        <f t="shared" si="1"/>
        <v>483.87068654444408</v>
      </c>
      <c r="E37" s="27">
        <v>48.871194350960373</v>
      </c>
      <c r="F37" s="27">
        <v>45.735933042082912</v>
      </c>
      <c r="G37" s="27">
        <v>35.258245078015335</v>
      </c>
      <c r="H37" s="27">
        <v>31.973657966098997</v>
      </c>
      <c r="I37" s="27">
        <v>35.711876037243535</v>
      </c>
      <c r="J37" s="27">
        <v>33.707285307394713</v>
      </c>
      <c r="K37" s="27">
        <v>38.386367247346001</v>
      </c>
      <c r="L37" s="27">
        <v>41.995802128783126</v>
      </c>
      <c r="M37" s="27">
        <v>40.399970086851702</v>
      </c>
      <c r="N37" s="27">
        <v>40.29610549345702</v>
      </c>
      <c r="O37" s="27">
        <v>39.785165247390481</v>
      </c>
      <c r="P37" s="27">
        <v>51.749084558819888</v>
      </c>
      <c r="R37" s="32"/>
      <c r="S37" s="32"/>
    </row>
    <row r="38" spans="2:19" s="19" customFormat="1" ht="16.5" x14ac:dyDescent="0.3">
      <c r="B38" s="1" t="s">
        <v>76</v>
      </c>
      <c r="C38" s="16" t="s">
        <v>77</v>
      </c>
      <c r="D38" s="17">
        <f t="shared" si="1"/>
        <v>54.542246346544225</v>
      </c>
      <c r="E38" s="18">
        <v>4.9480046081798319</v>
      </c>
      <c r="F38" s="18">
        <v>2.2027479716512826</v>
      </c>
      <c r="G38" s="18">
        <v>2.7792040724612344</v>
      </c>
      <c r="H38" s="18">
        <v>2.4805632688891417</v>
      </c>
      <c r="I38" s="18">
        <v>3.6187880864967008</v>
      </c>
      <c r="J38" s="18">
        <v>3.9202188304763452</v>
      </c>
      <c r="K38" s="18">
        <v>3.7128360894451387</v>
      </c>
      <c r="L38" s="18">
        <v>7.41962589788508</v>
      </c>
      <c r="M38" s="18">
        <v>5.4306418093663789</v>
      </c>
      <c r="N38" s="18">
        <v>4.7125956537063782</v>
      </c>
      <c r="O38" s="18">
        <v>6.0671634735327942</v>
      </c>
      <c r="P38" s="18">
        <v>7.2498565844539131</v>
      </c>
      <c r="R38" s="30"/>
      <c r="S38" s="30"/>
    </row>
    <row r="39" spans="2:19" s="24" customFormat="1" ht="16.5" x14ac:dyDescent="0.25">
      <c r="B39" s="20" t="s">
        <v>78</v>
      </c>
      <c r="C39" s="21" t="s">
        <v>79</v>
      </c>
      <c r="D39" s="22">
        <f t="shared" si="1"/>
        <v>39.252836726871173</v>
      </c>
      <c r="E39" s="23">
        <v>4.4571924535449288</v>
      </c>
      <c r="F39" s="23">
        <v>1.2752953580322834</v>
      </c>
      <c r="G39" s="23">
        <v>2.3547757352377152</v>
      </c>
      <c r="H39" s="23">
        <v>2.014024905418704</v>
      </c>
      <c r="I39" s="23">
        <v>2.693808377418101</v>
      </c>
      <c r="J39" s="23">
        <v>2.7619628150059499</v>
      </c>
      <c r="K39" s="23">
        <v>2.9874527632694114</v>
      </c>
      <c r="L39" s="23">
        <v>6.3625063938644928</v>
      </c>
      <c r="M39" s="23">
        <v>3.8735292841447277</v>
      </c>
      <c r="N39" s="23">
        <v>3.1265548619070405</v>
      </c>
      <c r="O39" s="23">
        <v>3.6760128183240184</v>
      </c>
      <c r="P39" s="23">
        <v>3.6697209607038013</v>
      </c>
      <c r="R39" s="28"/>
      <c r="S39" s="28"/>
    </row>
    <row r="40" spans="2:19" s="24" customFormat="1" ht="16.5" x14ac:dyDescent="0.25">
      <c r="B40" s="20" t="s">
        <v>80</v>
      </c>
      <c r="C40" s="21" t="s">
        <v>81</v>
      </c>
      <c r="D40" s="22">
        <f t="shared" si="1"/>
        <v>3.2818869429354343</v>
      </c>
      <c r="E40" s="23">
        <v>0.27744569213476933</v>
      </c>
      <c r="F40" s="23">
        <v>0.36855802144352912</v>
      </c>
      <c r="G40" s="23">
        <v>0.14907659707098189</v>
      </c>
      <c r="H40" s="23">
        <v>7.8139853248845509E-2</v>
      </c>
      <c r="I40" s="23">
        <v>0.30547736217365884</v>
      </c>
      <c r="J40" s="23">
        <v>0.38266593743619909</v>
      </c>
      <c r="K40" s="23">
        <v>0.33936708224671824</v>
      </c>
      <c r="L40" s="23">
        <v>0.25916582724137399</v>
      </c>
      <c r="M40" s="23">
        <v>0.28424932710798223</v>
      </c>
      <c r="N40" s="23">
        <v>0.25418143752073813</v>
      </c>
      <c r="O40" s="23">
        <v>0.28098513432795214</v>
      </c>
      <c r="P40" s="23">
        <v>0.30257467098268565</v>
      </c>
      <c r="R40" s="28"/>
      <c r="S40" s="28"/>
    </row>
    <row r="41" spans="2:19" s="24" customFormat="1" ht="16.5" x14ac:dyDescent="0.25">
      <c r="B41" s="20" t="s">
        <v>82</v>
      </c>
      <c r="C41" s="25" t="s">
        <v>83</v>
      </c>
      <c r="D41" s="26">
        <f t="shared" si="1"/>
        <v>12.007522676737612</v>
      </c>
      <c r="E41" s="27">
        <v>0.21336646250013394</v>
      </c>
      <c r="F41" s="27">
        <v>0.55889459217547011</v>
      </c>
      <c r="G41" s="27">
        <v>0.27535174015253711</v>
      </c>
      <c r="H41" s="27">
        <v>0.38839851022159227</v>
      </c>
      <c r="I41" s="27">
        <v>0.61950234690494121</v>
      </c>
      <c r="J41" s="27">
        <v>0.77559007803419611</v>
      </c>
      <c r="K41" s="27">
        <v>0.38601624392900896</v>
      </c>
      <c r="L41" s="27">
        <v>0.79795367677921314</v>
      </c>
      <c r="M41" s="27">
        <v>1.2728631981136687</v>
      </c>
      <c r="N41" s="27">
        <v>1.331859354278599</v>
      </c>
      <c r="O41" s="27">
        <v>2.1101655208808232</v>
      </c>
      <c r="P41" s="27">
        <v>3.2775609527674261</v>
      </c>
      <c r="R41" s="28"/>
      <c r="S41" s="28"/>
    </row>
    <row r="42" spans="2:19" s="19" customFormat="1" ht="16.5" x14ac:dyDescent="0.3">
      <c r="B42" s="1" t="s">
        <v>84</v>
      </c>
      <c r="C42" s="16" t="s">
        <v>85</v>
      </c>
      <c r="D42" s="17">
        <f t="shared" si="1"/>
        <v>2397.9144572155305</v>
      </c>
      <c r="E42" s="18">
        <v>245.41142310508212</v>
      </c>
      <c r="F42" s="18">
        <v>185.3369234442697</v>
      </c>
      <c r="G42" s="18">
        <v>170.42256285765387</v>
      </c>
      <c r="H42" s="18">
        <v>165.58805211807831</v>
      </c>
      <c r="I42" s="18">
        <v>152.53038578326829</v>
      </c>
      <c r="J42" s="18">
        <v>163.76560478033426</v>
      </c>
      <c r="K42" s="18">
        <v>212.51384373446732</v>
      </c>
      <c r="L42" s="18">
        <v>204.62555619688965</v>
      </c>
      <c r="M42" s="18">
        <v>240.45142903646735</v>
      </c>
      <c r="N42" s="18">
        <v>226.40868715453655</v>
      </c>
      <c r="O42" s="18">
        <v>224.74740368760013</v>
      </c>
      <c r="P42" s="18">
        <v>206.11258531688264</v>
      </c>
      <c r="R42" s="30"/>
      <c r="S42" s="30"/>
    </row>
    <row r="43" spans="2:19" s="24" customFormat="1" ht="16.5" x14ac:dyDescent="0.25">
      <c r="B43" s="20" t="s">
        <v>86</v>
      </c>
      <c r="C43" s="21" t="s">
        <v>87</v>
      </c>
      <c r="D43" s="22">
        <f t="shared" si="1"/>
        <v>551.36691170405129</v>
      </c>
      <c r="E43" s="23">
        <v>50.918823488621584</v>
      </c>
      <c r="F43" s="23">
        <v>45.37787016170455</v>
      </c>
      <c r="G43" s="23">
        <v>39.674319503978438</v>
      </c>
      <c r="H43" s="23">
        <v>35.764702822197059</v>
      </c>
      <c r="I43" s="23">
        <v>32.896778241451521</v>
      </c>
      <c r="J43" s="23">
        <v>39.019449147252899</v>
      </c>
      <c r="K43" s="23">
        <v>49.131415725237254</v>
      </c>
      <c r="L43" s="23">
        <v>48.360662796534527</v>
      </c>
      <c r="M43" s="23">
        <v>51.904569657146375</v>
      </c>
      <c r="N43" s="23">
        <v>53.573306295445462</v>
      </c>
      <c r="O43" s="23">
        <v>52.887349964752538</v>
      </c>
      <c r="P43" s="23">
        <v>51.857663899729104</v>
      </c>
      <c r="R43" s="28"/>
      <c r="S43" s="28"/>
    </row>
    <row r="44" spans="2:19" s="24" customFormat="1" ht="16.5" x14ac:dyDescent="0.25">
      <c r="B44" s="20" t="s">
        <v>88</v>
      </c>
      <c r="C44" s="21" t="s">
        <v>89</v>
      </c>
      <c r="D44" s="22">
        <f t="shared" si="1"/>
        <v>104.13940799897036</v>
      </c>
      <c r="E44" s="23">
        <v>9.1470407828553491</v>
      </c>
      <c r="F44" s="23">
        <v>8.5642086357904361</v>
      </c>
      <c r="G44" s="23">
        <v>6.2441662715238184</v>
      </c>
      <c r="H44" s="23">
        <v>6.4814930545233462</v>
      </c>
      <c r="I44" s="23">
        <v>6.8844569796386521</v>
      </c>
      <c r="J44" s="23">
        <v>6.7091285160542444</v>
      </c>
      <c r="K44" s="23">
        <v>8.7638604402584441</v>
      </c>
      <c r="L44" s="23">
        <v>9.6740840520189284</v>
      </c>
      <c r="M44" s="23">
        <v>10.175588402110632</v>
      </c>
      <c r="N44" s="23">
        <v>9.4960369812633463</v>
      </c>
      <c r="O44" s="23">
        <v>10.513622188837845</v>
      </c>
      <c r="P44" s="23">
        <v>11.485721694095322</v>
      </c>
      <c r="R44" s="28"/>
      <c r="S44" s="28"/>
    </row>
    <row r="45" spans="2:19" s="24" customFormat="1" ht="16.5" x14ac:dyDescent="0.25">
      <c r="B45" s="20" t="s">
        <v>90</v>
      </c>
      <c r="C45" s="21" t="s">
        <v>91</v>
      </c>
      <c r="D45" s="22">
        <f t="shared" si="1"/>
        <v>112.655301350746</v>
      </c>
      <c r="E45" s="23">
        <v>10.719683514470912</v>
      </c>
      <c r="F45" s="23">
        <v>10.959730074036774</v>
      </c>
      <c r="G45" s="23">
        <v>8.4861167306358087</v>
      </c>
      <c r="H45" s="23">
        <v>8.3945355912904667</v>
      </c>
      <c r="I45" s="23">
        <v>8.4179443158644141</v>
      </c>
      <c r="J45" s="23">
        <v>8.4115385229654116</v>
      </c>
      <c r="K45" s="23">
        <v>11.721496106479561</v>
      </c>
      <c r="L45" s="23">
        <v>8.5737148647898298</v>
      </c>
      <c r="M45" s="23">
        <v>9.3330912929992156</v>
      </c>
      <c r="N45" s="23">
        <v>9.3405653893619469</v>
      </c>
      <c r="O45" s="23">
        <v>8.8285343253519102</v>
      </c>
      <c r="P45" s="23">
        <v>9.4683506224997398</v>
      </c>
      <c r="R45" s="28"/>
      <c r="S45" s="28"/>
    </row>
    <row r="46" spans="2:19" s="24" customFormat="1" ht="16.5" x14ac:dyDescent="0.25">
      <c r="B46" s="20" t="s">
        <v>92</v>
      </c>
      <c r="C46" s="21" t="s">
        <v>93</v>
      </c>
      <c r="D46" s="22">
        <f t="shared" si="1"/>
        <v>727.39138391873735</v>
      </c>
      <c r="E46" s="23">
        <v>69.08406567758162</v>
      </c>
      <c r="F46" s="23">
        <v>57.752728333046846</v>
      </c>
      <c r="G46" s="23">
        <v>51.30531299351459</v>
      </c>
      <c r="H46" s="23">
        <v>46.703309100468537</v>
      </c>
      <c r="I46" s="23">
        <v>53.043436580730209</v>
      </c>
      <c r="J46" s="23">
        <v>47.70589903341294</v>
      </c>
      <c r="K46" s="23">
        <v>67.84434512033269</v>
      </c>
      <c r="L46" s="23">
        <v>60.649399407548643</v>
      </c>
      <c r="M46" s="23">
        <v>72.935664617491582</v>
      </c>
      <c r="N46" s="23">
        <v>66.010992236928558</v>
      </c>
      <c r="O46" s="23">
        <v>71.600179210535956</v>
      </c>
      <c r="P46" s="23">
        <v>62.756051607145032</v>
      </c>
      <c r="R46" s="28"/>
      <c r="S46" s="28"/>
    </row>
    <row r="47" spans="2:19" s="24" customFormat="1" ht="16.5" x14ac:dyDescent="0.25">
      <c r="B47" s="20" t="s">
        <v>94</v>
      </c>
      <c r="C47" s="25" t="s">
        <v>95</v>
      </c>
      <c r="D47" s="26">
        <f t="shared" si="1"/>
        <v>902.36145224302538</v>
      </c>
      <c r="E47" s="27">
        <v>105.54180964155265</v>
      </c>
      <c r="F47" s="27">
        <v>62.682386239691077</v>
      </c>
      <c r="G47" s="27">
        <v>64.71264735800122</v>
      </c>
      <c r="H47" s="27">
        <v>68.244011549598909</v>
      </c>
      <c r="I47" s="27">
        <v>51.287769665583497</v>
      </c>
      <c r="J47" s="27">
        <v>61.919589560648753</v>
      </c>
      <c r="K47" s="27">
        <v>75.052726342159346</v>
      </c>
      <c r="L47" s="27">
        <v>77.36769507599773</v>
      </c>
      <c r="M47" s="27">
        <v>96.102515066719533</v>
      </c>
      <c r="N47" s="27">
        <v>87.987786251537244</v>
      </c>
      <c r="O47" s="27">
        <v>80.917717998121873</v>
      </c>
      <c r="P47" s="27">
        <v>70.544797493413469</v>
      </c>
      <c r="R47" s="28"/>
      <c r="S47" s="28"/>
    </row>
    <row r="48" spans="2:19" s="19" customFormat="1" ht="16.5" x14ac:dyDescent="0.3">
      <c r="B48" s="1" t="s">
        <v>96</v>
      </c>
      <c r="C48" s="16" t="s">
        <v>97</v>
      </c>
      <c r="D48" s="17">
        <f t="shared" si="1"/>
        <v>827.94586098019909</v>
      </c>
      <c r="E48" s="18">
        <v>85.354609180779406</v>
      </c>
      <c r="F48" s="18">
        <v>64.792183929381054</v>
      </c>
      <c r="G48" s="18">
        <v>58.584718916566885</v>
      </c>
      <c r="H48" s="18">
        <v>52.82215630181954</v>
      </c>
      <c r="I48" s="18">
        <v>51.70154704597627</v>
      </c>
      <c r="J48" s="18">
        <v>47.397361989272689</v>
      </c>
      <c r="K48" s="18">
        <v>57.794037036444195</v>
      </c>
      <c r="L48" s="18">
        <v>70.771344723901365</v>
      </c>
      <c r="M48" s="18">
        <v>67.131884215401229</v>
      </c>
      <c r="N48" s="18">
        <v>88.962110153765266</v>
      </c>
      <c r="O48" s="18">
        <v>88.270092336459314</v>
      </c>
      <c r="P48" s="18">
        <v>94.363815150431904</v>
      </c>
      <c r="R48" s="30"/>
      <c r="S48" s="30"/>
    </row>
    <row r="49" spans="2:19" s="24" customFormat="1" ht="16.5" x14ac:dyDescent="0.25">
      <c r="B49" s="20" t="s">
        <v>98</v>
      </c>
      <c r="C49" s="21" t="s">
        <v>99</v>
      </c>
      <c r="D49" s="22">
        <f t="shared" si="1"/>
        <v>358.9839397629176</v>
      </c>
      <c r="E49" s="23">
        <v>40.743387644791753</v>
      </c>
      <c r="F49" s="23">
        <v>29.285717397425355</v>
      </c>
      <c r="G49" s="23">
        <v>25.275892816376746</v>
      </c>
      <c r="H49" s="23">
        <v>30.232295490315515</v>
      </c>
      <c r="I49" s="23">
        <v>25.146011970512983</v>
      </c>
      <c r="J49" s="23">
        <v>23.905728664240968</v>
      </c>
      <c r="K49" s="23">
        <v>27.40448846215908</v>
      </c>
      <c r="L49" s="23">
        <v>27.563826129995423</v>
      </c>
      <c r="M49" s="23">
        <v>25.374892053511154</v>
      </c>
      <c r="N49" s="23">
        <v>30.414679797544526</v>
      </c>
      <c r="O49" s="23">
        <v>33.449502325611491</v>
      </c>
      <c r="P49" s="23">
        <v>40.187517010432607</v>
      </c>
      <c r="R49" s="28"/>
      <c r="S49" s="28"/>
    </row>
    <row r="50" spans="2:19" s="24" customFormat="1" ht="16.5" x14ac:dyDescent="0.25">
      <c r="B50" s="20" t="s">
        <v>100</v>
      </c>
      <c r="C50" s="21" t="s">
        <v>101</v>
      </c>
      <c r="D50" s="22">
        <f t="shared" si="1"/>
        <v>459.84057338113297</v>
      </c>
      <c r="E50" s="23">
        <v>43.896209804773662</v>
      </c>
      <c r="F50" s="23">
        <v>34.844759940194962</v>
      </c>
      <c r="G50" s="23">
        <v>32.489477679070518</v>
      </c>
      <c r="H50" s="23">
        <v>22.050993461631862</v>
      </c>
      <c r="I50" s="23">
        <v>25.951994598730749</v>
      </c>
      <c r="J50" s="23">
        <v>23.054213642433638</v>
      </c>
      <c r="K50" s="23">
        <v>29.485557703059822</v>
      </c>
      <c r="L50" s="23">
        <v>42.526701069193336</v>
      </c>
      <c r="M50" s="23">
        <v>40.844463123937857</v>
      </c>
      <c r="N50" s="23">
        <v>57.562763455913533</v>
      </c>
      <c r="O50" s="23">
        <v>53.837526079476753</v>
      </c>
      <c r="P50" s="23">
        <v>53.295912822716325</v>
      </c>
      <c r="R50" s="28"/>
      <c r="S50" s="28"/>
    </row>
    <row r="51" spans="2:19" s="24" customFormat="1" ht="16.5" x14ac:dyDescent="0.25">
      <c r="B51" s="20" t="s">
        <v>102</v>
      </c>
      <c r="C51" s="25" t="s">
        <v>103</v>
      </c>
      <c r="D51" s="26">
        <f t="shared" si="1"/>
        <v>9.1213478361484519</v>
      </c>
      <c r="E51" s="27">
        <v>0.71501173121398776</v>
      </c>
      <c r="F51" s="27">
        <v>0.66170659176072644</v>
      </c>
      <c r="G51" s="27">
        <v>0.81934842111961936</v>
      </c>
      <c r="H51" s="27">
        <v>0.538867349872164</v>
      </c>
      <c r="I51" s="27">
        <v>0.60354047673253042</v>
      </c>
      <c r="J51" s="27">
        <v>0.4374196825980845</v>
      </c>
      <c r="K51" s="27">
        <v>0.90399087122529242</v>
      </c>
      <c r="L51" s="27">
        <v>0.68081752471260337</v>
      </c>
      <c r="M51" s="27">
        <v>0.91252903795220486</v>
      </c>
      <c r="N51" s="27">
        <v>0.98466690030720583</v>
      </c>
      <c r="O51" s="27">
        <v>0.9830639313710684</v>
      </c>
      <c r="P51" s="27">
        <v>0.8803853172829651</v>
      </c>
      <c r="R51" s="28"/>
      <c r="S51" s="28"/>
    </row>
    <row r="52" spans="2:19" s="15" customFormat="1" ht="20.25" customHeight="1" x14ac:dyDescent="0.25">
      <c r="B52" s="1" t="s">
        <v>104</v>
      </c>
      <c r="C52" s="12" t="s">
        <v>105</v>
      </c>
      <c r="D52" s="13">
        <f t="shared" si="1"/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R52" s="29"/>
      <c r="S52" s="29"/>
    </row>
    <row r="53" spans="2:19" s="15" customFormat="1" ht="20.25" customHeight="1" thickBot="1" x14ac:dyDescent="0.3">
      <c r="B53" s="1" t="s">
        <v>106</v>
      </c>
      <c r="C53" s="33" t="s">
        <v>107</v>
      </c>
      <c r="D53" s="34">
        <f t="shared" si="1"/>
        <v>170.44109084054793</v>
      </c>
      <c r="E53" s="35">
        <v>11.198796977704944</v>
      </c>
      <c r="F53" s="35">
        <v>10.619462536290087</v>
      </c>
      <c r="G53" s="35">
        <v>9.9011168553730613</v>
      </c>
      <c r="H53" s="35">
        <v>7.8799391854272187</v>
      </c>
      <c r="I53" s="35">
        <v>11.238875427258904</v>
      </c>
      <c r="J53" s="35">
        <v>14.711308132672713</v>
      </c>
      <c r="K53" s="35">
        <v>18.131641510236022</v>
      </c>
      <c r="L53" s="35">
        <v>20.192732438587313</v>
      </c>
      <c r="M53" s="35">
        <v>17.273657453974522</v>
      </c>
      <c r="N53" s="35">
        <v>16.071169766637581</v>
      </c>
      <c r="O53" s="35">
        <v>14.479751273242186</v>
      </c>
      <c r="P53" s="35">
        <v>18.742639283143376</v>
      </c>
      <c r="R53" s="29"/>
      <c r="S53" s="29"/>
    </row>
    <row r="54" spans="2:19" ht="15.75" thickTop="1" x14ac:dyDescent="0.25"/>
    <row r="55" spans="2:19" ht="16.5" x14ac:dyDescent="0.3">
      <c r="C55" s="36" t="s">
        <v>109</v>
      </c>
    </row>
    <row r="56" spans="2:19" ht="16.5" x14ac:dyDescent="0.3">
      <c r="C56" s="36" t="s">
        <v>108</v>
      </c>
    </row>
    <row r="57" spans="2:19" ht="16.5" x14ac:dyDescent="0.3">
      <c r="C57" s="36"/>
    </row>
    <row r="58" spans="2:19" x14ac:dyDescent="0.25"/>
    <row r="59" spans="2:19" ht="15" customHeight="1" x14ac:dyDescent="0.25"/>
    <row r="60" spans="2:19" ht="15" customHeight="1" x14ac:dyDescent="0.25"/>
    <row r="61" spans="2:19" ht="15" customHeight="1" x14ac:dyDescent="0.25"/>
    <row r="62" spans="2:19" ht="15" customHeight="1" x14ac:dyDescent="0.25"/>
    <row r="63" spans="2:19" ht="15" customHeight="1" x14ac:dyDescent="0.25"/>
    <row r="64" spans="2:1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</sheetData>
  <dataConsolidate topLabels="1">
    <dataRefs count="1">
      <dataRef ref="C9:C14" sheet="Importaciones CUODE" r:id="rId1"/>
    </dataRefs>
  </dataConsolidate>
  <mergeCells count="1">
    <mergeCell ref="C3:N3"/>
  </mergeCells>
  <pageMargins left="0.70866141732283472" right="0.70866141732283472" top="0.74803149606299213" bottom="0.74803149606299213" header="0.31496062992125984" footer="0.31496062992125984"/>
  <pageSetup scale="4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 Juarez, Emilio Vanhelmont</dc:creator>
  <cp:lastModifiedBy>Santizo Hernandez, Edwin Ernesto</cp:lastModifiedBy>
  <dcterms:created xsi:type="dcterms:W3CDTF">2015-06-18T15:41:29Z</dcterms:created>
  <dcterms:modified xsi:type="dcterms:W3CDTF">2021-01-19T19:08:37Z</dcterms:modified>
</cp:coreProperties>
</file>